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1"/>
  </bookViews>
  <sheets>
    <sheet name="Ranking 2008" sheetId="1" r:id="rId1"/>
    <sheet name="Index Ranking" sheetId="2" r:id="rId2"/>
    <sheet name="Mittelwert Indizes" sheetId="3" r:id="rId3"/>
    <sheet name="Alphabetisch" sheetId="4" r:id="rId4"/>
    <sheet name="Differenz" sheetId="5" r:id="rId5"/>
    <sheet name="Index alpha" sheetId="6" r:id="rId6"/>
    <sheet name="Index Differenz" sheetId="7" r:id="rId7"/>
  </sheets>
  <definedNames>
    <definedName name="_xlnm.Print_Titles" localSheetId="5">'Index alpha'!$1:$1</definedName>
    <definedName name="_xlnm.Print_Titles" localSheetId="1">'Index Ranking'!$1:$1</definedName>
  </definedNames>
  <calcPr fullCalcOnLoad="1"/>
</workbook>
</file>

<file path=xl/sharedStrings.xml><?xml version="1.0" encoding="utf-8"?>
<sst xmlns="http://schemas.openxmlformats.org/spreadsheetml/2006/main" count="1488" uniqueCount="134">
  <si>
    <t>Firmenname</t>
  </si>
  <si>
    <t>% 2007</t>
  </si>
  <si>
    <t>Index</t>
  </si>
  <si>
    <t>Summe</t>
  </si>
  <si>
    <t>Durchschnitt</t>
  </si>
  <si>
    <t>Differenz</t>
  </si>
  <si>
    <t>ThyssenKrupp AG</t>
  </si>
  <si>
    <t>DAX</t>
  </si>
  <si>
    <t>Deutsche Post World Net AG</t>
  </si>
  <si>
    <t>Münchener Rück AG</t>
  </si>
  <si>
    <t>MDAX</t>
  </si>
  <si>
    <t>Pfeiffer Vacuum Technology AG</t>
  </si>
  <si>
    <t>TecDAX</t>
  </si>
  <si>
    <t>Deutsche Börse AG</t>
  </si>
  <si>
    <t>Fresenius Medical Care AG</t>
  </si>
  <si>
    <t>Allianz Group</t>
  </si>
  <si>
    <t>SDAX</t>
  </si>
  <si>
    <t>STOXX 50</t>
  </si>
  <si>
    <t>BASF AG</t>
  </si>
  <si>
    <t>RWE Aktiengesellschaft</t>
  </si>
  <si>
    <t>comdirect bank AG</t>
  </si>
  <si>
    <t>GFK AG</t>
  </si>
  <si>
    <t>ALTANA AG</t>
  </si>
  <si>
    <t>Bechtle AG</t>
  </si>
  <si>
    <t>Bayer AG</t>
  </si>
  <si>
    <t>DaimlerChrysler AG</t>
  </si>
  <si>
    <t>Henkel KGaA</t>
  </si>
  <si>
    <t>Commerzbank AG</t>
  </si>
  <si>
    <t>EPCOS AG</t>
  </si>
  <si>
    <t>MorphoSys AG</t>
  </si>
  <si>
    <t>QSC AG</t>
  </si>
  <si>
    <t>Linde AG</t>
  </si>
  <si>
    <t>SAP AG</t>
  </si>
  <si>
    <t>E.ON AG</t>
  </si>
  <si>
    <t>Volkswagen AG</t>
  </si>
  <si>
    <t>Siemens AG</t>
  </si>
  <si>
    <t>WINCOR NIXDORF</t>
  </si>
  <si>
    <t>Deutsche Postbank</t>
  </si>
  <si>
    <t>Neu</t>
  </si>
  <si>
    <t>Infineon Technologies AG</t>
  </si>
  <si>
    <t>Dyckerhoff AG</t>
  </si>
  <si>
    <t>Conergy AG</t>
  </si>
  <si>
    <t>Merck KGaA</t>
  </si>
  <si>
    <t>adidas AG</t>
  </si>
  <si>
    <t>Fraport AG</t>
  </si>
  <si>
    <t>IVG Immobilien AG</t>
  </si>
  <si>
    <t>MLP AG</t>
  </si>
  <si>
    <t>Deutsche Wohnen</t>
  </si>
  <si>
    <t>BT Group PLC</t>
  </si>
  <si>
    <t>HOCHTIEF AG</t>
  </si>
  <si>
    <t>MAN AG</t>
  </si>
  <si>
    <t>Bauer AG</t>
  </si>
  <si>
    <t>United Internet AG</t>
  </si>
  <si>
    <t>Metro AG</t>
  </si>
  <si>
    <t>BMW Group</t>
  </si>
  <si>
    <t>Pfleiderer AG</t>
  </si>
  <si>
    <t>INTERHYP AG</t>
  </si>
  <si>
    <t>Deutsche Bank AG</t>
  </si>
  <si>
    <t>Deutsche Lufthansa AG</t>
  </si>
  <si>
    <t>MTU AG</t>
  </si>
  <si>
    <t>Takkt AG</t>
  </si>
  <si>
    <t>SOLON AG</t>
  </si>
  <si>
    <t>Rhön-Klinikum AG</t>
  </si>
  <si>
    <t>Continental</t>
  </si>
  <si>
    <t>K + S AG</t>
  </si>
  <si>
    <t>MVV Energie AG</t>
  </si>
  <si>
    <t>Nestlé S.A.</t>
  </si>
  <si>
    <t>IDS Scheer AG</t>
  </si>
  <si>
    <t>Hypo Real Estate Holding</t>
  </si>
  <si>
    <t>Software AG</t>
  </si>
  <si>
    <t>TUI AG</t>
  </si>
  <si>
    <t>Deutsche Telekom AG</t>
  </si>
  <si>
    <t>Fuchs Petrolub AG</t>
  </si>
  <si>
    <t>AIXTRON AG</t>
  </si>
  <si>
    <t>% 2008</t>
  </si>
  <si>
    <t>ZhongDe Waste Technology</t>
  </si>
  <si>
    <t>centrotherm photovoltaics</t>
  </si>
  <si>
    <t>Alstria</t>
  </si>
  <si>
    <t>HHLA Hamburger Hafen</t>
  </si>
  <si>
    <t>Homag</t>
  </si>
  <si>
    <t>Tognum</t>
  </si>
  <si>
    <t>Versatel</t>
  </si>
  <si>
    <t>Wacker Neuson (Constr.)</t>
  </si>
  <si>
    <t>Royal Dutch Shell</t>
  </si>
  <si>
    <t>Unilever</t>
  </si>
  <si>
    <t>TOTAL S.A.</t>
  </si>
  <si>
    <t>Gerresheimer</t>
  </si>
  <si>
    <t>CompuGroup</t>
  </si>
  <si>
    <t>Deutsche Beteiligungs AG</t>
  </si>
  <si>
    <t>HCI Capital AG</t>
  </si>
  <si>
    <t>DEUTZ AG</t>
  </si>
  <si>
    <t>Douglas Holding AG</t>
  </si>
  <si>
    <t>EADS N.V.</t>
  </si>
  <si>
    <t>Fresenius SE</t>
  </si>
  <si>
    <t>Gildemeister Aktienges.</t>
  </si>
  <si>
    <t>Heidelberger Druckmasch.</t>
  </si>
  <si>
    <t>KUKA</t>
  </si>
  <si>
    <t>ProSiebenSat1 Media AG</t>
  </si>
  <si>
    <t>Salzgitter AG</t>
  </si>
  <si>
    <t>SGL Carbon AG</t>
  </si>
  <si>
    <t>Axel Springer AG</t>
  </si>
  <si>
    <t>D+S europe AG</t>
  </si>
  <si>
    <t>DIC Asset AG</t>
  </si>
  <si>
    <t>Dürr AG</t>
  </si>
  <si>
    <t>Grammer AG</t>
  </si>
  <si>
    <t>GRENKELEASING AG</t>
  </si>
  <si>
    <t>H&amp;R WASAG AG</t>
  </si>
  <si>
    <t>Jungheinrich AG</t>
  </si>
  <si>
    <t>Rational AG</t>
  </si>
  <si>
    <t>Anglo American PLC</t>
  </si>
  <si>
    <t>ArcelorMittal</t>
  </si>
  <si>
    <t>Barclays PLC</t>
  </si>
  <si>
    <t>BHP Biliton PLC</t>
  </si>
  <si>
    <t>BP PLC</t>
  </si>
  <si>
    <t>F.Hoffmann-La Roche AG</t>
  </si>
  <si>
    <t>GlaxoSmithKline plc</t>
  </si>
  <si>
    <t>HBOS plc</t>
  </si>
  <si>
    <t>Lloyds TSB</t>
  </si>
  <si>
    <t>Novartis</t>
  </si>
  <si>
    <t>Orange-France Telecom</t>
  </si>
  <si>
    <t>Royal Philips Electronics</t>
  </si>
  <si>
    <r>
      <t xml:space="preserve">Telefonaktiebolaget </t>
    </r>
    <r>
      <rPr>
        <b/>
        <sz val="10"/>
        <color indexed="8"/>
        <rFont val="Arial"/>
        <family val="2"/>
      </rPr>
      <t>Ericsson</t>
    </r>
  </si>
  <si>
    <t>UBS AG</t>
  </si>
  <si>
    <t>UniCredito Italiano S.p.A.</t>
  </si>
  <si>
    <t>Carl Zeiss Meditec AG</t>
  </si>
  <si>
    <t>Drägerwerk AG &amp; Co. KGaA</t>
  </si>
  <si>
    <r>
      <t xml:space="preserve">ErSol Solar Energy </t>
    </r>
    <r>
      <rPr>
        <b/>
        <sz val="9"/>
        <color indexed="8"/>
        <rFont val="Arial"/>
        <family val="2"/>
      </rPr>
      <t>Aktieng.</t>
    </r>
  </si>
  <si>
    <t>Phoenix Solar AG</t>
  </si>
  <si>
    <t>Q-Cells AG</t>
  </si>
  <si>
    <t>Repower Systems AG</t>
  </si>
  <si>
    <t>SINGULUS TECHNOLOGIES</t>
  </si>
  <si>
    <t>SolarWorld AG</t>
  </si>
  <si>
    <t>Wirecard AG</t>
  </si>
  <si>
    <t>Mittelwert nach Indizes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</si>
</sst>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DM&quot;_-;\-* #,##0.00&quot; DM&quot;_-;_-* \-??&quot; DM&quot;_-;_-@_-"/>
    <numFmt numFmtId="165" formatCode="0.00;[Red]0.00"/>
  </numFmts>
  <fonts count="11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 val="single"/>
      <sz val="9.6"/>
      <color indexed="12"/>
      <name val="Arial"/>
      <family val="2"/>
    </font>
    <font>
      <u val="single"/>
      <sz val="9.6"/>
      <color indexed="36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0" xfId="24" applyFont="1" applyFill="1" applyBorder="1" applyAlignment="1">
      <alignment horizontal="center"/>
      <protection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2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0" xfId="23" applyFont="1" applyFill="1" applyBorder="1" applyAlignment="1">
      <alignment horizontal="left" wrapText="1"/>
      <protection/>
    </xf>
    <xf numFmtId="0" fontId="5" fillId="0" borderId="0" xfId="23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5" fillId="0" borderId="0" xfId="20" applyFont="1" applyFill="1" applyBorder="1" applyAlignment="1">
      <alignment horizontal="left" wrapText="1"/>
      <protection/>
    </xf>
    <xf numFmtId="0" fontId="5" fillId="0" borderId="0" xfId="20" applyFont="1" applyFill="1" applyBorder="1" applyAlignment="1">
      <alignment horizontal="center" wrapText="1"/>
      <protection/>
    </xf>
    <xf numFmtId="49" fontId="5" fillId="0" borderId="0" xfId="26" applyNumberFormat="1" applyFont="1" applyFill="1" applyBorder="1" applyAlignment="1" applyProtection="1">
      <alignment horizontal="left" wrapText="1"/>
      <protection/>
    </xf>
    <xf numFmtId="49" fontId="5" fillId="0" borderId="0" xfId="26" applyNumberFormat="1" applyFont="1" applyFill="1" applyBorder="1" applyAlignment="1" applyProtection="1">
      <alignment horizontal="center" wrapText="1"/>
      <protection/>
    </xf>
    <xf numFmtId="0" fontId="5" fillId="0" borderId="0" xfId="25" applyFont="1" applyFill="1" applyBorder="1" applyAlignment="1">
      <alignment horizontal="left" wrapText="1"/>
      <protection/>
    </xf>
    <xf numFmtId="0" fontId="5" fillId="0" borderId="0" xfId="25" applyFont="1" applyFill="1" applyBorder="1" applyAlignment="1">
      <alignment horizontal="center" wrapText="1"/>
      <protection/>
    </xf>
    <xf numFmtId="0" fontId="5" fillId="0" borderId="0" xfId="22" applyFont="1" applyFill="1" applyBorder="1" applyAlignment="1">
      <alignment horizontal="left" wrapText="1"/>
      <protection/>
    </xf>
    <xf numFmtId="0" fontId="5" fillId="0" borderId="0" xfId="24" applyFont="1" applyFill="1" applyBorder="1" applyAlignment="1">
      <alignment horizontal="left" wrapText="1"/>
      <protection/>
    </xf>
    <xf numFmtId="0" fontId="5" fillId="0" borderId="0" xfId="24" applyFont="1" applyFill="1" applyBorder="1" applyAlignment="1">
      <alignment horizontal="center" wrapText="1"/>
      <protection/>
    </xf>
    <xf numFmtId="0" fontId="2" fillId="0" borderId="0" xfId="24" applyFont="1" applyFill="1" applyBorder="1" applyAlignment="1">
      <alignment/>
      <protection/>
    </xf>
    <xf numFmtId="0" fontId="5" fillId="0" borderId="0" xfId="22" applyFont="1" applyFill="1" applyBorder="1" applyAlignment="1">
      <alignment horizontal="center" wrapText="1"/>
      <protection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3" borderId="0" xfId="21" applyFont="1" applyFill="1" applyBorder="1" applyAlignment="1">
      <alignment horizontal="center" wrapText="1"/>
      <protection/>
    </xf>
    <xf numFmtId="0" fontId="5" fillId="3" borderId="0" xfId="20" applyFont="1" applyFill="1" applyBorder="1" applyAlignment="1">
      <alignment horizontal="center" wrapText="1"/>
      <protection/>
    </xf>
    <xf numFmtId="49" fontId="5" fillId="3" borderId="0" xfId="26" applyNumberFormat="1" applyFont="1" applyFill="1" applyBorder="1" applyAlignment="1" applyProtection="1">
      <alignment horizontal="center" wrapText="1"/>
      <protection/>
    </xf>
    <xf numFmtId="0" fontId="2" fillId="3" borderId="0" xfId="0" applyFont="1" applyFill="1" applyBorder="1" applyAlignment="1">
      <alignment horizontal="center"/>
    </xf>
    <xf numFmtId="0" fontId="5" fillId="3" borderId="0" xfId="23" applyFont="1" applyFill="1" applyBorder="1" applyAlignment="1">
      <alignment horizontal="center" wrapText="1"/>
      <protection/>
    </xf>
    <xf numFmtId="0" fontId="5" fillId="3" borderId="0" xfId="22" applyFont="1" applyFill="1" applyBorder="1" applyAlignment="1">
      <alignment horizontal="center" wrapText="1"/>
      <protection/>
    </xf>
    <xf numFmtId="0" fontId="5" fillId="3" borderId="0" xfId="25" applyFont="1" applyFill="1" applyBorder="1" applyAlignment="1">
      <alignment horizontal="center" wrapText="1"/>
      <protection/>
    </xf>
    <xf numFmtId="0" fontId="5" fillId="3" borderId="0" xfId="24" applyFont="1" applyFill="1" applyBorder="1" applyAlignment="1">
      <alignment horizontal="center" wrapText="1"/>
      <protection/>
    </xf>
    <xf numFmtId="0" fontId="5" fillId="3" borderId="0" xfId="22" applyFont="1" applyFill="1" applyBorder="1" applyAlignment="1">
      <alignment horizontal="left" wrapText="1"/>
      <protection/>
    </xf>
    <xf numFmtId="0" fontId="5" fillId="3" borderId="0" xfId="21" applyFont="1" applyFill="1" applyBorder="1" applyAlignment="1">
      <alignment horizontal="left" wrapText="1"/>
      <protection/>
    </xf>
    <xf numFmtId="0" fontId="5" fillId="3" borderId="0" xfId="20" applyFont="1" applyFill="1" applyBorder="1" applyAlignment="1">
      <alignment horizontal="left" wrapText="1"/>
      <protection/>
    </xf>
    <xf numFmtId="49" fontId="5" fillId="3" borderId="0" xfId="26" applyNumberFormat="1" applyFont="1" applyFill="1" applyBorder="1" applyAlignment="1" applyProtection="1">
      <alignment horizontal="left" wrapText="1"/>
      <protection/>
    </xf>
    <xf numFmtId="0" fontId="2" fillId="3" borderId="0" xfId="0" applyFont="1" applyFill="1" applyBorder="1" applyAlignment="1">
      <alignment/>
    </xf>
    <xf numFmtId="0" fontId="5" fillId="3" borderId="0" xfId="25" applyFont="1" applyFill="1" applyBorder="1" applyAlignment="1">
      <alignment horizontal="left" wrapText="1"/>
      <protection/>
    </xf>
    <xf numFmtId="0" fontId="5" fillId="3" borderId="0" xfId="24" applyFont="1" applyFill="1" applyBorder="1" applyAlignment="1">
      <alignment horizontal="left" wrapText="1"/>
      <protection/>
    </xf>
    <xf numFmtId="0" fontId="5" fillId="3" borderId="0" xfId="23" applyFont="1" applyFill="1" applyBorder="1" applyAlignment="1">
      <alignment horizontal="left" wrapText="1"/>
      <protection/>
    </xf>
    <xf numFmtId="0" fontId="2" fillId="3" borderId="0" xfId="0" applyFont="1" applyFill="1" applyBorder="1" applyAlignment="1">
      <alignment horizontal="left"/>
    </xf>
    <xf numFmtId="0" fontId="2" fillId="3" borderId="0" xfId="24" applyFont="1" applyFill="1" applyBorder="1" applyAlignment="1">
      <alignment/>
      <protection/>
    </xf>
    <xf numFmtId="2" fontId="0" fillId="0" borderId="0" xfId="0" applyNumberFormat="1" applyFont="1" applyBorder="1" applyAlignment="1">
      <alignment/>
    </xf>
    <xf numFmtId="0" fontId="5" fillId="4" borderId="0" xfId="20" applyFont="1" applyFill="1" applyBorder="1" applyAlignment="1">
      <alignment horizontal="left" wrapText="1"/>
      <protection/>
    </xf>
    <xf numFmtId="0" fontId="5" fillId="4" borderId="0" xfId="25" applyFont="1" applyFill="1" applyBorder="1" applyAlignment="1">
      <alignment horizontal="left" wrapText="1"/>
      <protection/>
    </xf>
    <xf numFmtId="0" fontId="5" fillId="4" borderId="0" xfId="25" applyFont="1" applyFill="1" applyBorder="1" applyAlignment="1">
      <alignment horizontal="center" wrapText="1"/>
      <protection/>
    </xf>
    <xf numFmtId="0" fontId="5" fillId="4" borderId="0" xfId="24" applyFont="1" applyFill="1" applyBorder="1" applyAlignment="1">
      <alignment horizontal="left" wrapText="1"/>
      <protection/>
    </xf>
    <xf numFmtId="0" fontId="2" fillId="4" borderId="0" xfId="0" applyFont="1" applyFill="1" applyBorder="1" applyAlignment="1">
      <alignment horizontal="left"/>
    </xf>
    <xf numFmtId="0" fontId="5" fillId="4" borderId="0" xfId="22" applyFont="1" applyFill="1" applyBorder="1" applyAlignment="1">
      <alignment horizontal="left" wrapText="1"/>
      <protection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10" fillId="3" borderId="0" xfId="25" applyFont="1" applyFill="1" applyBorder="1" applyAlignment="1">
      <alignment horizontal="left" wrapText="1"/>
      <protection/>
    </xf>
    <xf numFmtId="2" fontId="0" fillId="4" borderId="0" xfId="0" applyNumberFormat="1" applyFon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10" fillId="0" borderId="0" xfId="25" applyFont="1" applyFill="1" applyBorder="1" applyAlignment="1">
      <alignment horizontal="left" wrapText="1"/>
      <protection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örsenneulinge" xfId="20"/>
    <cellStyle name="Standard_DAX 30" xfId="21"/>
    <cellStyle name="Standard_Eurostoxx 50" xfId="22"/>
    <cellStyle name="Standard_MDAX" xfId="23"/>
    <cellStyle name="Standard_Nemax 50" xfId="24"/>
    <cellStyle name="Standard_SMAX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CC00"/>
              </a:solidFill>
            </c:spPr>
          </c:dPt>
          <c:cat>
            <c:strRef>
              <c:f>'Index Ranking'!$S$2:$S$6</c:f>
              <c:strCache>
                <c:ptCount val="5"/>
                <c:pt idx="0">
                  <c:v>DAX</c:v>
                </c:pt>
                <c:pt idx="1">
                  <c:v>MDAX</c:v>
                </c:pt>
                <c:pt idx="2">
                  <c:v>SDAX</c:v>
                </c:pt>
                <c:pt idx="3">
                  <c:v>TecDAX</c:v>
                </c:pt>
                <c:pt idx="4">
                  <c:v>STOXX 50</c:v>
                </c:pt>
              </c:strCache>
            </c:strRef>
          </c:cat>
          <c:val>
            <c:numRef>
              <c:f>'Index Ranking'!$T$2:$T$6</c:f>
              <c:numCache>
                <c:ptCount val="5"/>
                <c:pt idx="0">
                  <c:v>105.5</c:v>
                </c:pt>
                <c:pt idx="1">
                  <c:v>102.6</c:v>
                </c:pt>
                <c:pt idx="2">
                  <c:v>96.95</c:v>
                </c:pt>
                <c:pt idx="3">
                  <c:v>99.1</c:v>
                </c:pt>
                <c:pt idx="4">
                  <c:v>100.6</c:v>
                </c:pt>
              </c:numCache>
            </c:numRef>
          </c:val>
        </c:ser>
        <c:axId val="49571378"/>
        <c:axId val="43489219"/>
      </c:bar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auto val="1"/>
        <c:lblOffset val="100"/>
        <c:noMultiLvlLbl val="0"/>
      </c:catAx>
      <c:valAx>
        <c:axId val="43489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3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showGridLines="0" showZeros="0" showOutlineSymbols="0" zoomScale="96" zoomScaleNormal="96" workbookViewId="0" topLeftCell="A1">
      <selection activeCell="S8" sqref="S8"/>
    </sheetView>
  </sheetViews>
  <sheetFormatPr defaultColWidth="11.421875" defaultRowHeight="12.75"/>
  <cols>
    <col min="1" max="1" width="27.140625" style="1" customWidth="1"/>
    <col min="2" max="2" width="9.7109375" style="2" customWidth="1"/>
    <col min="3" max="3" width="10.140625" style="3" customWidth="1"/>
    <col min="4" max="12" width="3.7109375" style="2" customWidth="1"/>
    <col min="13" max="13" width="8.7109375" style="2" customWidth="1"/>
    <col min="14" max="14" width="11.7109375" style="2" customWidth="1"/>
    <col min="15" max="16" width="9.7109375" style="2" customWidth="1"/>
    <col min="17" max="16384" width="11.421875" style="2" customWidth="1"/>
  </cols>
  <sheetData>
    <row r="1" spans="1:16" s="7" customFormat="1" ht="12.75">
      <c r="A1" s="4" t="s">
        <v>0</v>
      </c>
      <c r="B1" s="5" t="s">
        <v>74</v>
      </c>
      <c r="C1" s="4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 t="s">
        <v>3</v>
      </c>
      <c r="N1" s="6" t="s">
        <v>4</v>
      </c>
      <c r="O1" s="5" t="s">
        <v>1</v>
      </c>
      <c r="P1" s="6" t="s">
        <v>5</v>
      </c>
    </row>
    <row r="2" spans="1:16" ht="12.75">
      <c r="A2" s="22" t="s">
        <v>94</v>
      </c>
      <c r="B2" s="60">
        <f aca="true" t="shared" si="0" ref="B2:B33">(((D2+E2)/2)+(F2+G2+H2+I2+J2+K2+L2))/1.2</f>
        <v>99.16666666666667</v>
      </c>
      <c r="C2" s="23" t="s">
        <v>10</v>
      </c>
      <c r="D2" s="10">
        <v>15</v>
      </c>
      <c r="E2" s="10">
        <v>15</v>
      </c>
      <c r="F2" s="10">
        <v>15</v>
      </c>
      <c r="G2" s="10">
        <v>14</v>
      </c>
      <c r="H2" s="10">
        <v>15</v>
      </c>
      <c r="I2" s="10">
        <v>15</v>
      </c>
      <c r="J2" s="10">
        <v>15</v>
      </c>
      <c r="K2" s="10">
        <v>15</v>
      </c>
      <c r="L2" s="10">
        <v>15</v>
      </c>
      <c r="M2" s="10">
        <f aca="true" t="shared" si="1" ref="M2:M33">((D2+E2)/2)+(L2+F2+G2+H2+I2+J2+K2)</f>
        <v>119</v>
      </c>
      <c r="N2" s="17">
        <f aca="true" t="shared" si="2" ref="N2:N33">(((D2+E2)/2)+(F2+G2+H2+I2+J2+K2+L2))/8</f>
        <v>14.875</v>
      </c>
      <c r="O2" s="12">
        <v>95</v>
      </c>
      <c r="P2" s="12">
        <f aca="true" t="shared" si="3" ref="P2:P10">B2-O2</f>
        <v>4.166666666666671</v>
      </c>
    </row>
    <row r="3" spans="1:16" ht="12.75">
      <c r="A3" s="13" t="s">
        <v>93</v>
      </c>
      <c r="B3" s="60">
        <f t="shared" si="0"/>
        <v>98.75</v>
      </c>
      <c r="C3" s="14" t="s">
        <v>10</v>
      </c>
      <c r="D3" s="10">
        <v>14</v>
      </c>
      <c r="E3" s="10">
        <v>15</v>
      </c>
      <c r="F3" s="10">
        <v>14</v>
      </c>
      <c r="G3" s="10">
        <v>15</v>
      </c>
      <c r="H3" s="10">
        <v>15</v>
      </c>
      <c r="I3" s="10">
        <v>15</v>
      </c>
      <c r="J3" s="10">
        <v>15</v>
      </c>
      <c r="K3" s="10">
        <v>15</v>
      </c>
      <c r="L3" s="10">
        <v>15</v>
      </c>
      <c r="M3" s="10">
        <f t="shared" si="1"/>
        <v>118.5</v>
      </c>
      <c r="N3" s="11">
        <f t="shared" si="2"/>
        <v>14.8125</v>
      </c>
      <c r="O3" s="12">
        <v>95.83333333333334</v>
      </c>
      <c r="P3" s="12">
        <f t="shared" si="3"/>
        <v>2.916666666666657</v>
      </c>
    </row>
    <row r="4" spans="1:16" ht="12.75">
      <c r="A4" s="13" t="s">
        <v>95</v>
      </c>
      <c r="B4" s="60">
        <f t="shared" si="0"/>
        <v>97.08333333333334</v>
      </c>
      <c r="C4" s="14" t="s">
        <v>10</v>
      </c>
      <c r="D4" s="10">
        <v>14</v>
      </c>
      <c r="E4" s="10">
        <v>15</v>
      </c>
      <c r="F4" s="10">
        <v>15</v>
      </c>
      <c r="G4" s="10">
        <v>14</v>
      </c>
      <c r="H4" s="10">
        <v>15</v>
      </c>
      <c r="I4" s="10">
        <v>14</v>
      </c>
      <c r="J4" s="10">
        <v>15</v>
      </c>
      <c r="K4" s="10">
        <v>15</v>
      </c>
      <c r="L4" s="10">
        <v>14</v>
      </c>
      <c r="M4" s="10">
        <f t="shared" si="1"/>
        <v>116.5</v>
      </c>
      <c r="N4" s="11">
        <f t="shared" si="2"/>
        <v>14.5625</v>
      </c>
      <c r="O4" s="12">
        <v>96.66666666666667</v>
      </c>
      <c r="P4" s="12">
        <f t="shared" si="3"/>
        <v>0.4166666666666714</v>
      </c>
    </row>
    <row r="5" spans="1:16" ht="12.75">
      <c r="A5" s="8" t="s">
        <v>9</v>
      </c>
      <c r="B5" s="60">
        <f t="shared" si="0"/>
        <v>96.66666666666667</v>
      </c>
      <c r="C5" s="9" t="s">
        <v>7</v>
      </c>
      <c r="D5" s="10">
        <v>15</v>
      </c>
      <c r="E5" s="10">
        <v>15</v>
      </c>
      <c r="F5" s="10">
        <v>14</v>
      </c>
      <c r="G5" s="10">
        <v>14</v>
      </c>
      <c r="H5" s="10">
        <v>15</v>
      </c>
      <c r="I5" s="10">
        <v>15</v>
      </c>
      <c r="J5" s="10">
        <v>15</v>
      </c>
      <c r="K5" s="10">
        <v>15</v>
      </c>
      <c r="L5" s="10">
        <v>13</v>
      </c>
      <c r="M5" s="2">
        <f t="shared" si="1"/>
        <v>116</v>
      </c>
      <c r="N5" s="11">
        <f t="shared" si="2"/>
        <v>14.5</v>
      </c>
      <c r="O5" s="12">
        <v>96.66666666666667</v>
      </c>
      <c r="P5" s="12">
        <f t="shared" si="3"/>
        <v>0</v>
      </c>
    </row>
    <row r="6" spans="1:16" ht="12.75">
      <c r="A6" s="15" t="s">
        <v>11</v>
      </c>
      <c r="B6" s="60">
        <f t="shared" si="0"/>
        <v>96.66666666666667</v>
      </c>
      <c r="C6" s="16" t="s">
        <v>12</v>
      </c>
      <c r="D6" s="10">
        <v>15</v>
      </c>
      <c r="E6" s="10">
        <v>15</v>
      </c>
      <c r="F6" s="10">
        <v>15</v>
      </c>
      <c r="G6" s="10">
        <v>14</v>
      </c>
      <c r="H6" s="10">
        <v>14</v>
      </c>
      <c r="I6" s="10">
        <v>15</v>
      </c>
      <c r="J6" s="10">
        <v>14</v>
      </c>
      <c r="K6" s="10">
        <v>14</v>
      </c>
      <c r="L6" s="10">
        <v>15</v>
      </c>
      <c r="M6" s="2">
        <f t="shared" si="1"/>
        <v>116</v>
      </c>
      <c r="N6" s="17">
        <f t="shared" si="2"/>
        <v>14.5</v>
      </c>
      <c r="O6" s="12">
        <v>96.66666666666667</v>
      </c>
      <c r="P6" s="12">
        <f t="shared" si="3"/>
        <v>0</v>
      </c>
    </row>
    <row r="7" spans="1:16" ht="12.75">
      <c r="A7" s="8" t="s">
        <v>8</v>
      </c>
      <c r="B7" s="60">
        <f t="shared" si="0"/>
        <v>96.25</v>
      </c>
      <c r="C7" s="9" t="s">
        <v>7</v>
      </c>
      <c r="D7" s="10">
        <v>14</v>
      </c>
      <c r="E7" s="10">
        <v>15</v>
      </c>
      <c r="F7" s="10">
        <v>14</v>
      </c>
      <c r="G7" s="10">
        <v>14</v>
      </c>
      <c r="H7" s="10">
        <v>14</v>
      </c>
      <c r="I7" s="10">
        <v>15</v>
      </c>
      <c r="J7" s="10">
        <v>15</v>
      </c>
      <c r="K7" s="10">
        <v>15</v>
      </c>
      <c r="L7" s="10">
        <v>14</v>
      </c>
      <c r="M7" s="2">
        <f t="shared" si="1"/>
        <v>115.5</v>
      </c>
      <c r="N7" s="11">
        <f t="shared" si="2"/>
        <v>14.4375</v>
      </c>
      <c r="O7" s="12">
        <v>96.66666666666667</v>
      </c>
      <c r="P7" s="12">
        <f t="shared" si="3"/>
        <v>-0.4166666666666714</v>
      </c>
    </row>
    <row r="8" spans="1:16" ht="12.75">
      <c r="A8" s="8" t="s">
        <v>6</v>
      </c>
      <c r="B8" s="60">
        <f t="shared" si="0"/>
        <v>95.83333333333334</v>
      </c>
      <c r="C8" s="9" t="s">
        <v>7</v>
      </c>
      <c r="D8" s="10">
        <v>15</v>
      </c>
      <c r="E8" s="10">
        <v>15</v>
      </c>
      <c r="F8" s="10">
        <v>14</v>
      </c>
      <c r="G8" s="10">
        <v>14</v>
      </c>
      <c r="H8" s="10">
        <v>14</v>
      </c>
      <c r="I8" s="10">
        <v>14</v>
      </c>
      <c r="J8" s="10">
        <v>15</v>
      </c>
      <c r="K8" s="10">
        <v>15</v>
      </c>
      <c r="L8" s="10">
        <v>14</v>
      </c>
      <c r="M8" s="2">
        <f t="shared" si="1"/>
        <v>115</v>
      </c>
      <c r="N8" s="11">
        <f t="shared" si="2"/>
        <v>14.375</v>
      </c>
      <c r="O8" s="12">
        <v>98.33333333333334</v>
      </c>
      <c r="P8" s="12">
        <f t="shared" si="3"/>
        <v>-2.5</v>
      </c>
    </row>
    <row r="9" spans="1:16" ht="12.75">
      <c r="A9" s="8" t="s">
        <v>18</v>
      </c>
      <c r="B9" s="60">
        <f t="shared" si="0"/>
        <v>95</v>
      </c>
      <c r="C9" s="9" t="s">
        <v>7</v>
      </c>
      <c r="D9" s="10">
        <v>13</v>
      </c>
      <c r="E9" s="10">
        <v>15</v>
      </c>
      <c r="F9" s="10">
        <v>14</v>
      </c>
      <c r="G9" s="10">
        <v>13</v>
      </c>
      <c r="H9" s="10">
        <v>14</v>
      </c>
      <c r="I9" s="10">
        <v>15</v>
      </c>
      <c r="J9" s="10">
        <v>14</v>
      </c>
      <c r="K9" s="10">
        <v>15</v>
      </c>
      <c r="L9" s="10">
        <v>15</v>
      </c>
      <c r="M9" s="2">
        <f t="shared" si="1"/>
        <v>114</v>
      </c>
      <c r="N9" s="11">
        <f t="shared" si="2"/>
        <v>14.25</v>
      </c>
      <c r="O9" s="12">
        <v>92.91666666666667</v>
      </c>
      <c r="P9" s="12">
        <f t="shared" si="3"/>
        <v>2.0833333333333286</v>
      </c>
    </row>
    <row r="10" spans="1:16" ht="12.75">
      <c r="A10" s="8" t="s">
        <v>14</v>
      </c>
      <c r="B10" s="60">
        <f t="shared" si="0"/>
        <v>95</v>
      </c>
      <c r="C10" s="9" t="s">
        <v>7</v>
      </c>
      <c r="D10" s="10">
        <v>14</v>
      </c>
      <c r="E10" s="10">
        <v>14</v>
      </c>
      <c r="F10" s="10">
        <v>15</v>
      </c>
      <c r="G10" s="10">
        <v>14</v>
      </c>
      <c r="H10" s="10">
        <v>14</v>
      </c>
      <c r="I10" s="10">
        <v>15</v>
      </c>
      <c r="J10" s="10">
        <v>13</v>
      </c>
      <c r="K10" s="10">
        <v>14</v>
      </c>
      <c r="L10" s="10">
        <v>15</v>
      </c>
      <c r="M10" s="2">
        <f t="shared" si="1"/>
        <v>114</v>
      </c>
      <c r="N10" s="11">
        <f t="shared" si="2"/>
        <v>14.25</v>
      </c>
      <c r="O10" s="12">
        <v>95.83333333333334</v>
      </c>
      <c r="P10" s="12">
        <f t="shared" si="3"/>
        <v>-0.8333333333333428</v>
      </c>
    </row>
    <row r="11" spans="1:16" ht="12.75">
      <c r="A11" s="24" t="s">
        <v>110</v>
      </c>
      <c r="B11" s="60">
        <f t="shared" si="0"/>
        <v>95</v>
      </c>
      <c r="C11" s="16" t="s">
        <v>17</v>
      </c>
      <c r="D11" s="10">
        <v>15</v>
      </c>
      <c r="E11" s="10">
        <v>15</v>
      </c>
      <c r="F11" s="10">
        <v>14</v>
      </c>
      <c r="G11" s="10">
        <v>14</v>
      </c>
      <c r="H11" s="10">
        <v>14</v>
      </c>
      <c r="I11" s="10">
        <v>15</v>
      </c>
      <c r="J11" s="10">
        <v>14</v>
      </c>
      <c r="K11" s="10">
        <v>13</v>
      </c>
      <c r="L11" s="10">
        <v>15</v>
      </c>
      <c r="M11" s="10">
        <f t="shared" si="1"/>
        <v>114</v>
      </c>
      <c r="N11" s="17">
        <f t="shared" si="2"/>
        <v>14.25</v>
      </c>
      <c r="O11" s="12"/>
      <c r="P11" s="12"/>
    </row>
    <row r="12" spans="1:16" ht="12.75">
      <c r="A12" s="20" t="s">
        <v>15</v>
      </c>
      <c r="B12" s="60">
        <f t="shared" si="0"/>
        <v>94.16666666666667</v>
      </c>
      <c r="C12" s="21" t="s">
        <v>7</v>
      </c>
      <c r="D12" s="2">
        <v>14</v>
      </c>
      <c r="E12" s="2">
        <v>14</v>
      </c>
      <c r="F12" s="2">
        <v>14</v>
      </c>
      <c r="G12" s="10">
        <v>13</v>
      </c>
      <c r="H12" s="10">
        <v>14</v>
      </c>
      <c r="I12" s="10">
        <v>15</v>
      </c>
      <c r="J12" s="10">
        <v>15</v>
      </c>
      <c r="K12" s="10">
        <v>14</v>
      </c>
      <c r="L12" s="10">
        <v>14</v>
      </c>
      <c r="M12" s="2">
        <f t="shared" si="1"/>
        <v>113</v>
      </c>
      <c r="N12" s="11">
        <f t="shared" si="2"/>
        <v>14.125</v>
      </c>
      <c r="O12" s="12">
        <v>95</v>
      </c>
      <c r="P12" s="12">
        <f aca="true" t="shared" si="4" ref="P12:P21">B12-O12</f>
        <v>-0.8333333333333286</v>
      </c>
    </row>
    <row r="13" spans="1:16" ht="12.75">
      <c r="A13" s="8" t="s">
        <v>25</v>
      </c>
      <c r="B13" s="60">
        <f t="shared" si="0"/>
        <v>93.75</v>
      </c>
      <c r="C13" s="9" t="s">
        <v>7</v>
      </c>
      <c r="D13" s="10">
        <v>14</v>
      </c>
      <c r="E13" s="10">
        <v>15</v>
      </c>
      <c r="F13" s="10">
        <v>14</v>
      </c>
      <c r="G13" s="10">
        <v>13</v>
      </c>
      <c r="H13" s="10">
        <v>13</v>
      </c>
      <c r="I13" s="10">
        <v>15</v>
      </c>
      <c r="J13" s="10">
        <v>14</v>
      </c>
      <c r="K13" s="10">
        <v>14</v>
      </c>
      <c r="L13" s="10">
        <v>15</v>
      </c>
      <c r="M13" s="2">
        <f t="shared" si="1"/>
        <v>112.5</v>
      </c>
      <c r="N13" s="11">
        <f t="shared" si="2"/>
        <v>14.0625</v>
      </c>
      <c r="O13" s="12">
        <v>89.58333333333334</v>
      </c>
      <c r="P13" s="12">
        <f t="shared" si="4"/>
        <v>4.166666666666657</v>
      </c>
    </row>
    <row r="14" spans="1:16" ht="12.75">
      <c r="A14" s="18" t="s">
        <v>13</v>
      </c>
      <c r="B14" s="60">
        <f t="shared" si="0"/>
        <v>93.75</v>
      </c>
      <c r="C14" s="19" t="s">
        <v>7</v>
      </c>
      <c r="D14" s="10">
        <v>15</v>
      </c>
      <c r="E14" s="10">
        <v>14</v>
      </c>
      <c r="F14" s="10">
        <v>14</v>
      </c>
      <c r="G14" s="10">
        <v>14</v>
      </c>
      <c r="H14" s="10">
        <v>14</v>
      </c>
      <c r="I14" s="10">
        <v>14</v>
      </c>
      <c r="J14" s="10">
        <v>14</v>
      </c>
      <c r="K14" s="10">
        <v>14</v>
      </c>
      <c r="L14" s="10">
        <v>14</v>
      </c>
      <c r="M14" s="2">
        <f t="shared" si="1"/>
        <v>112.5</v>
      </c>
      <c r="N14" s="11">
        <f t="shared" si="2"/>
        <v>14.0625</v>
      </c>
      <c r="O14" s="12">
        <v>95.83333333333334</v>
      </c>
      <c r="P14" s="12">
        <f t="shared" si="4"/>
        <v>-2.083333333333343</v>
      </c>
    </row>
    <row r="15" spans="1:16" ht="12.75">
      <c r="A15" s="8" t="s">
        <v>19</v>
      </c>
      <c r="B15" s="60">
        <f t="shared" si="0"/>
        <v>92.91666666666667</v>
      </c>
      <c r="C15" s="9" t="s">
        <v>7</v>
      </c>
      <c r="D15" s="10">
        <v>14</v>
      </c>
      <c r="E15" s="10">
        <v>15</v>
      </c>
      <c r="F15" s="10">
        <v>14</v>
      </c>
      <c r="G15" s="10">
        <v>14</v>
      </c>
      <c r="H15" s="10">
        <v>13</v>
      </c>
      <c r="I15" s="10">
        <v>15</v>
      </c>
      <c r="J15" s="10">
        <v>15</v>
      </c>
      <c r="K15" s="10">
        <v>13</v>
      </c>
      <c r="L15" s="10">
        <v>13</v>
      </c>
      <c r="M15" s="2">
        <f t="shared" si="1"/>
        <v>111.5</v>
      </c>
      <c r="N15" s="11">
        <f t="shared" si="2"/>
        <v>13.9375</v>
      </c>
      <c r="O15" s="12">
        <v>92.91666666666667</v>
      </c>
      <c r="P15" s="12">
        <f t="shared" si="4"/>
        <v>0</v>
      </c>
    </row>
    <row r="16" spans="1:16" ht="12.75">
      <c r="A16" s="8" t="s">
        <v>28</v>
      </c>
      <c r="B16" s="60">
        <f t="shared" si="0"/>
        <v>92.91666666666667</v>
      </c>
      <c r="C16" s="9" t="s">
        <v>12</v>
      </c>
      <c r="D16" s="10">
        <v>15</v>
      </c>
      <c r="E16" s="10">
        <v>14</v>
      </c>
      <c r="F16" s="10">
        <v>14</v>
      </c>
      <c r="G16" s="10">
        <v>14</v>
      </c>
      <c r="H16" s="10">
        <v>13</v>
      </c>
      <c r="I16" s="10">
        <v>15</v>
      </c>
      <c r="J16" s="10">
        <v>13</v>
      </c>
      <c r="K16" s="10">
        <v>13</v>
      </c>
      <c r="L16" s="10">
        <v>15</v>
      </c>
      <c r="M16" s="2">
        <f t="shared" si="1"/>
        <v>111.5</v>
      </c>
      <c r="N16" s="17">
        <f t="shared" si="2"/>
        <v>13.9375</v>
      </c>
      <c r="O16" s="12">
        <v>88.75</v>
      </c>
      <c r="P16" s="12">
        <f t="shared" si="4"/>
        <v>4.166666666666671</v>
      </c>
    </row>
    <row r="17" spans="1:16" ht="12.75">
      <c r="A17" s="15" t="s">
        <v>23</v>
      </c>
      <c r="B17" s="60">
        <f t="shared" si="0"/>
        <v>92.5</v>
      </c>
      <c r="C17" s="16" t="s">
        <v>12</v>
      </c>
      <c r="D17" s="2">
        <v>15</v>
      </c>
      <c r="E17" s="2">
        <v>15</v>
      </c>
      <c r="F17" s="2">
        <v>14</v>
      </c>
      <c r="G17" s="10">
        <v>14</v>
      </c>
      <c r="H17" s="10">
        <v>13</v>
      </c>
      <c r="I17" s="10">
        <v>15</v>
      </c>
      <c r="J17" s="10">
        <v>13</v>
      </c>
      <c r="K17" s="10">
        <v>13</v>
      </c>
      <c r="L17" s="10">
        <v>14</v>
      </c>
      <c r="M17" s="2">
        <f t="shared" si="1"/>
        <v>111</v>
      </c>
      <c r="N17" s="17">
        <f t="shared" si="2"/>
        <v>13.875</v>
      </c>
      <c r="O17" s="12">
        <v>90.83333333333334</v>
      </c>
      <c r="P17" s="12">
        <f t="shared" si="4"/>
        <v>1.6666666666666572</v>
      </c>
    </row>
    <row r="18" spans="1:16" ht="12.75">
      <c r="A18" s="8" t="s">
        <v>32</v>
      </c>
      <c r="B18" s="60">
        <f t="shared" si="0"/>
        <v>92.08333333333334</v>
      </c>
      <c r="C18" s="9" t="s">
        <v>7</v>
      </c>
      <c r="D18" s="10">
        <v>14</v>
      </c>
      <c r="E18" s="10">
        <v>15</v>
      </c>
      <c r="F18" s="10">
        <v>14</v>
      </c>
      <c r="G18" s="10">
        <v>14</v>
      </c>
      <c r="H18" s="10">
        <v>13</v>
      </c>
      <c r="I18" s="10">
        <v>14</v>
      </c>
      <c r="J18" s="10">
        <v>15</v>
      </c>
      <c r="K18" s="10">
        <v>12</v>
      </c>
      <c r="L18" s="10">
        <v>14</v>
      </c>
      <c r="M18" s="2">
        <f t="shared" si="1"/>
        <v>110.5</v>
      </c>
      <c r="N18" s="11">
        <f t="shared" si="2"/>
        <v>13.8125</v>
      </c>
      <c r="O18" s="12">
        <v>87.91666666666667</v>
      </c>
      <c r="P18" s="12">
        <f t="shared" si="4"/>
        <v>4.166666666666671</v>
      </c>
    </row>
    <row r="19" spans="1:16" ht="12.75">
      <c r="A19" s="8" t="s">
        <v>24</v>
      </c>
      <c r="B19" s="60">
        <f t="shared" si="0"/>
        <v>90.83333333333334</v>
      </c>
      <c r="C19" s="9" t="s">
        <v>7</v>
      </c>
      <c r="D19" s="10">
        <v>13</v>
      </c>
      <c r="E19" s="10">
        <v>15</v>
      </c>
      <c r="F19" s="10">
        <v>13</v>
      </c>
      <c r="G19" s="10">
        <v>13</v>
      </c>
      <c r="H19" s="10">
        <v>12</v>
      </c>
      <c r="I19" s="10">
        <v>15</v>
      </c>
      <c r="J19" s="10">
        <v>14</v>
      </c>
      <c r="K19" s="10">
        <v>14</v>
      </c>
      <c r="L19" s="10">
        <v>14</v>
      </c>
      <c r="M19" s="2">
        <f t="shared" si="1"/>
        <v>109</v>
      </c>
      <c r="N19" s="11">
        <f t="shared" si="2"/>
        <v>13.625</v>
      </c>
      <c r="O19" s="12">
        <v>89.58333333333334</v>
      </c>
      <c r="P19" s="12">
        <f t="shared" si="4"/>
        <v>1.25</v>
      </c>
    </row>
    <row r="20" spans="1:16" ht="12.75">
      <c r="A20" s="24" t="s">
        <v>21</v>
      </c>
      <c r="B20" s="60">
        <f t="shared" si="0"/>
        <v>90.41666666666667</v>
      </c>
      <c r="C20" s="16" t="s">
        <v>16</v>
      </c>
      <c r="D20" s="10">
        <v>13</v>
      </c>
      <c r="E20" s="10">
        <v>14</v>
      </c>
      <c r="F20" s="10">
        <v>14</v>
      </c>
      <c r="G20" s="10">
        <v>13</v>
      </c>
      <c r="H20" s="10">
        <v>13</v>
      </c>
      <c r="I20" s="10">
        <v>13</v>
      </c>
      <c r="J20" s="10">
        <v>14</v>
      </c>
      <c r="K20" s="10">
        <v>14</v>
      </c>
      <c r="L20" s="10">
        <v>14</v>
      </c>
      <c r="M20" s="10">
        <f t="shared" si="1"/>
        <v>108.5</v>
      </c>
      <c r="N20" s="17">
        <f t="shared" si="2"/>
        <v>13.5625</v>
      </c>
      <c r="O20" s="12">
        <v>92.5</v>
      </c>
      <c r="P20" s="12">
        <f t="shared" si="4"/>
        <v>-2.0833333333333286</v>
      </c>
    </row>
    <row r="21" spans="1:16" ht="12.75">
      <c r="A21" s="24" t="s">
        <v>118</v>
      </c>
      <c r="B21" s="60">
        <f t="shared" si="0"/>
        <v>90.41666666666667</v>
      </c>
      <c r="C21" s="16" t="s">
        <v>17</v>
      </c>
      <c r="D21" s="2">
        <v>14</v>
      </c>
      <c r="E21" s="2">
        <v>15</v>
      </c>
      <c r="F21" s="2">
        <v>15</v>
      </c>
      <c r="G21" s="10">
        <v>13</v>
      </c>
      <c r="H21" s="10">
        <v>14</v>
      </c>
      <c r="I21" s="10">
        <v>12</v>
      </c>
      <c r="J21" s="10">
        <v>14</v>
      </c>
      <c r="K21" s="10">
        <v>12</v>
      </c>
      <c r="L21" s="10">
        <v>14</v>
      </c>
      <c r="M21" s="10">
        <f t="shared" si="1"/>
        <v>108.5</v>
      </c>
      <c r="N21" s="17">
        <f t="shared" si="2"/>
        <v>13.5625</v>
      </c>
      <c r="O21" s="12">
        <v>93.75</v>
      </c>
      <c r="P21" s="12">
        <f t="shared" si="4"/>
        <v>-3.3333333333333286</v>
      </c>
    </row>
    <row r="22" spans="1:16" ht="12.75">
      <c r="A22" s="24" t="s">
        <v>109</v>
      </c>
      <c r="B22" s="60">
        <f t="shared" si="0"/>
        <v>90.41666666666667</v>
      </c>
      <c r="C22" s="16" t="s">
        <v>17</v>
      </c>
      <c r="D22" s="10">
        <v>14</v>
      </c>
      <c r="E22" s="10">
        <v>15</v>
      </c>
      <c r="F22" s="10">
        <v>15</v>
      </c>
      <c r="G22" s="10">
        <v>13</v>
      </c>
      <c r="H22" s="10">
        <v>13</v>
      </c>
      <c r="I22" s="10">
        <v>13</v>
      </c>
      <c r="J22" s="10">
        <v>14</v>
      </c>
      <c r="K22" s="10">
        <v>12</v>
      </c>
      <c r="L22" s="10">
        <v>14</v>
      </c>
      <c r="M22" s="10">
        <f t="shared" si="1"/>
        <v>108.5</v>
      </c>
      <c r="N22" s="17">
        <f t="shared" si="2"/>
        <v>13.5625</v>
      </c>
      <c r="O22" s="12"/>
      <c r="P22" s="12"/>
    </row>
    <row r="23" spans="1:16" ht="12.75">
      <c r="A23" s="15" t="s">
        <v>131</v>
      </c>
      <c r="B23" s="60">
        <f t="shared" si="0"/>
        <v>90</v>
      </c>
      <c r="C23" s="16" t="s">
        <v>12</v>
      </c>
      <c r="D23" s="10">
        <v>15</v>
      </c>
      <c r="E23" s="10">
        <v>15</v>
      </c>
      <c r="F23" s="10">
        <v>14</v>
      </c>
      <c r="G23" s="10">
        <v>11</v>
      </c>
      <c r="H23" s="10">
        <v>11</v>
      </c>
      <c r="I23" s="10">
        <v>14</v>
      </c>
      <c r="J23" s="10">
        <v>14</v>
      </c>
      <c r="K23" s="10">
        <v>14</v>
      </c>
      <c r="L23" s="10">
        <v>15</v>
      </c>
      <c r="M23" s="2">
        <f t="shared" si="1"/>
        <v>108</v>
      </c>
      <c r="N23" s="17">
        <f t="shared" si="2"/>
        <v>13.5</v>
      </c>
      <c r="O23" s="12">
        <v>86.25</v>
      </c>
      <c r="P23" s="12">
        <f aca="true" t="shared" si="5" ref="P23:P35">B23-O23</f>
        <v>3.75</v>
      </c>
    </row>
    <row r="24" spans="1:16" ht="12.75">
      <c r="A24" s="24" t="s">
        <v>36</v>
      </c>
      <c r="B24" s="60">
        <f t="shared" si="0"/>
        <v>89.58333333333334</v>
      </c>
      <c r="C24" s="28" t="s">
        <v>10</v>
      </c>
      <c r="D24" s="10">
        <v>12</v>
      </c>
      <c r="E24" s="10">
        <v>15</v>
      </c>
      <c r="F24" s="10">
        <v>13</v>
      </c>
      <c r="G24" s="10">
        <v>12</v>
      </c>
      <c r="H24" s="10">
        <v>13</v>
      </c>
      <c r="I24" s="10">
        <v>15</v>
      </c>
      <c r="J24" s="10">
        <v>13</v>
      </c>
      <c r="K24" s="10">
        <v>13</v>
      </c>
      <c r="L24" s="10">
        <v>15</v>
      </c>
      <c r="M24" s="10">
        <f t="shared" si="1"/>
        <v>107.5</v>
      </c>
      <c r="N24" s="17">
        <f t="shared" si="2"/>
        <v>13.4375</v>
      </c>
      <c r="O24" s="12">
        <v>86.25</v>
      </c>
      <c r="P24" s="12">
        <f t="shared" si="5"/>
        <v>3.333333333333343</v>
      </c>
    </row>
    <row r="25" spans="1:16" ht="12.75">
      <c r="A25" s="24" t="s">
        <v>20</v>
      </c>
      <c r="B25" s="60">
        <f t="shared" si="0"/>
        <v>89.16666666666667</v>
      </c>
      <c r="C25" s="23" t="s">
        <v>16</v>
      </c>
      <c r="D25" s="10">
        <v>14</v>
      </c>
      <c r="E25" s="10">
        <v>14</v>
      </c>
      <c r="F25" s="10">
        <v>13</v>
      </c>
      <c r="G25" s="10">
        <v>14</v>
      </c>
      <c r="H25" s="10">
        <v>13</v>
      </c>
      <c r="I25" s="10">
        <v>12</v>
      </c>
      <c r="J25" s="10">
        <v>14</v>
      </c>
      <c r="K25" s="10">
        <v>13</v>
      </c>
      <c r="L25" s="10">
        <v>14</v>
      </c>
      <c r="M25" s="10">
        <f t="shared" si="1"/>
        <v>107</v>
      </c>
      <c r="N25" s="17">
        <f t="shared" si="2"/>
        <v>13.375</v>
      </c>
      <c r="O25" s="12">
        <v>92.5</v>
      </c>
      <c r="P25" s="12">
        <f t="shared" si="5"/>
        <v>-3.3333333333333286</v>
      </c>
    </row>
    <row r="26" spans="1:16" ht="12.75">
      <c r="A26" s="15" t="s">
        <v>29</v>
      </c>
      <c r="B26" s="60">
        <f t="shared" si="0"/>
        <v>89.16666666666667</v>
      </c>
      <c r="C26" s="16" t="s">
        <v>12</v>
      </c>
      <c r="D26" s="10">
        <v>13</v>
      </c>
      <c r="E26" s="10">
        <v>15</v>
      </c>
      <c r="F26" s="10">
        <v>14</v>
      </c>
      <c r="G26" s="10">
        <v>13</v>
      </c>
      <c r="H26" s="10">
        <v>13</v>
      </c>
      <c r="I26" s="10">
        <v>12</v>
      </c>
      <c r="J26" s="10">
        <v>14</v>
      </c>
      <c r="K26" s="10">
        <v>13</v>
      </c>
      <c r="L26" s="10">
        <v>14</v>
      </c>
      <c r="M26" s="2">
        <f t="shared" si="1"/>
        <v>107</v>
      </c>
      <c r="N26" s="17">
        <f t="shared" si="2"/>
        <v>13.375</v>
      </c>
      <c r="O26" s="12">
        <v>88.75</v>
      </c>
      <c r="P26" s="12">
        <f t="shared" si="5"/>
        <v>0.4166666666666714</v>
      </c>
    </row>
    <row r="27" spans="1:16" ht="12.75">
      <c r="A27" s="13" t="s">
        <v>49</v>
      </c>
      <c r="B27" s="60">
        <f t="shared" si="0"/>
        <v>88.75</v>
      </c>
      <c r="C27" s="14" t="s">
        <v>10</v>
      </c>
      <c r="D27" s="10">
        <v>14</v>
      </c>
      <c r="E27" s="10">
        <v>15</v>
      </c>
      <c r="F27" s="10">
        <v>14</v>
      </c>
      <c r="G27" s="10">
        <v>13</v>
      </c>
      <c r="H27" s="10">
        <v>12</v>
      </c>
      <c r="I27" s="10">
        <v>11</v>
      </c>
      <c r="J27" s="10">
        <v>14</v>
      </c>
      <c r="K27" s="10">
        <v>14</v>
      </c>
      <c r="L27" s="10">
        <v>14</v>
      </c>
      <c r="M27" s="10">
        <f t="shared" si="1"/>
        <v>106.5</v>
      </c>
      <c r="N27" s="11">
        <f t="shared" si="2"/>
        <v>13.3125</v>
      </c>
      <c r="O27" s="12">
        <v>83.75</v>
      </c>
      <c r="P27" s="12">
        <f t="shared" si="5"/>
        <v>5</v>
      </c>
    </row>
    <row r="28" spans="1:16" ht="12.75">
      <c r="A28" s="24" t="s">
        <v>40</v>
      </c>
      <c r="B28" s="60">
        <f t="shared" si="0"/>
        <v>88.75</v>
      </c>
      <c r="C28" s="16" t="s">
        <v>16</v>
      </c>
      <c r="D28" s="10">
        <v>15</v>
      </c>
      <c r="E28" s="10">
        <v>14</v>
      </c>
      <c r="F28" s="10">
        <v>13</v>
      </c>
      <c r="G28" s="10">
        <v>13</v>
      </c>
      <c r="H28" s="10">
        <v>12</v>
      </c>
      <c r="I28" s="10">
        <v>12</v>
      </c>
      <c r="J28" s="10">
        <v>14</v>
      </c>
      <c r="K28" s="10">
        <v>14</v>
      </c>
      <c r="L28" s="10">
        <v>14</v>
      </c>
      <c r="M28" s="10">
        <f t="shared" si="1"/>
        <v>106.5</v>
      </c>
      <c r="N28" s="17">
        <f t="shared" si="2"/>
        <v>13.3125</v>
      </c>
      <c r="O28" s="12">
        <v>85</v>
      </c>
      <c r="P28" s="12">
        <f t="shared" si="5"/>
        <v>3.75</v>
      </c>
    </row>
    <row r="29" spans="1:16" ht="12.75">
      <c r="A29" s="22" t="s">
        <v>104</v>
      </c>
      <c r="B29" s="60">
        <f t="shared" si="0"/>
        <v>88.75</v>
      </c>
      <c r="C29" s="23" t="s">
        <v>16</v>
      </c>
      <c r="D29" s="10">
        <v>13</v>
      </c>
      <c r="E29" s="10">
        <v>14</v>
      </c>
      <c r="F29" s="10">
        <v>15</v>
      </c>
      <c r="G29" s="10">
        <v>14</v>
      </c>
      <c r="H29" s="10">
        <v>13</v>
      </c>
      <c r="I29" s="10">
        <v>12</v>
      </c>
      <c r="J29" s="10">
        <v>13</v>
      </c>
      <c r="K29" s="10">
        <v>12</v>
      </c>
      <c r="L29" s="10">
        <v>14</v>
      </c>
      <c r="M29" s="10">
        <f t="shared" si="1"/>
        <v>106.5</v>
      </c>
      <c r="N29" s="17">
        <f t="shared" si="2"/>
        <v>13.3125</v>
      </c>
      <c r="O29" s="12">
        <v>92.91666666666667</v>
      </c>
      <c r="P29" s="12">
        <f t="shared" si="5"/>
        <v>-4.166666666666671</v>
      </c>
    </row>
    <row r="30" spans="1:16" ht="12.75">
      <c r="A30" s="24" t="s">
        <v>115</v>
      </c>
      <c r="B30" s="60">
        <f t="shared" si="0"/>
        <v>88.75</v>
      </c>
      <c r="C30" s="16" t="s">
        <v>17</v>
      </c>
      <c r="D30" s="10">
        <v>12</v>
      </c>
      <c r="E30" s="10">
        <v>15</v>
      </c>
      <c r="F30" s="10">
        <v>14</v>
      </c>
      <c r="G30" s="10">
        <v>13</v>
      </c>
      <c r="H30" s="10">
        <v>13</v>
      </c>
      <c r="I30" s="10">
        <v>10</v>
      </c>
      <c r="J30" s="10">
        <v>14</v>
      </c>
      <c r="K30" s="10">
        <v>14</v>
      </c>
      <c r="L30" s="10">
        <v>15</v>
      </c>
      <c r="M30" s="10">
        <f t="shared" si="1"/>
        <v>106.5</v>
      </c>
      <c r="N30" s="17">
        <f t="shared" si="2"/>
        <v>13.3125</v>
      </c>
      <c r="O30" s="12">
        <v>82.5</v>
      </c>
      <c r="P30" s="12">
        <f t="shared" si="5"/>
        <v>6.25</v>
      </c>
    </row>
    <row r="31" spans="1:16" ht="12.75">
      <c r="A31" s="8" t="s">
        <v>37</v>
      </c>
      <c r="B31" s="60">
        <f t="shared" si="0"/>
        <v>88.33333333333334</v>
      </c>
      <c r="C31" s="9" t="s">
        <v>7</v>
      </c>
      <c r="D31" s="10">
        <v>15</v>
      </c>
      <c r="E31" s="10">
        <v>15</v>
      </c>
      <c r="F31" s="10">
        <v>13</v>
      </c>
      <c r="G31" s="10">
        <v>12</v>
      </c>
      <c r="H31" s="10">
        <v>12</v>
      </c>
      <c r="I31" s="10">
        <v>13</v>
      </c>
      <c r="J31" s="10">
        <v>13</v>
      </c>
      <c r="K31" s="10">
        <v>13</v>
      </c>
      <c r="L31" s="10">
        <v>15</v>
      </c>
      <c r="M31" s="2">
        <f t="shared" si="1"/>
        <v>106</v>
      </c>
      <c r="N31" s="11">
        <f t="shared" si="2"/>
        <v>13.25</v>
      </c>
      <c r="O31" s="12">
        <v>85.83333333333334</v>
      </c>
      <c r="P31" s="12">
        <f t="shared" si="5"/>
        <v>2.5</v>
      </c>
    </row>
    <row r="32" spans="1:16" ht="12.75">
      <c r="A32" s="8" t="s">
        <v>27</v>
      </c>
      <c r="B32" s="60">
        <f t="shared" si="0"/>
        <v>88.33333333333334</v>
      </c>
      <c r="C32" s="9" t="s">
        <v>7</v>
      </c>
      <c r="D32" s="10">
        <v>13</v>
      </c>
      <c r="E32" s="10">
        <v>15</v>
      </c>
      <c r="F32" s="10">
        <v>14</v>
      </c>
      <c r="G32" s="10">
        <v>12</v>
      </c>
      <c r="H32" s="10">
        <v>13</v>
      </c>
      <c r="I32" s="10">
        <v>13</v>
      </c>
      <c r="J32" s="10">
        <v>13</v>
      </c>
      <c r="K32" s="10">
        <v>14</v>
      </c>
      <c r="L32" s="10">
        <v>13</v>
      </c>
      <c r="M32" s="2">
        <f t="shared" si="1"/>
        <v>106</v>
      </c>
      <c r="N32" s="11">
        <f t="shared" si="2"/>
        <v>13.25</v>
      </c>
      <c r="O32" s="12">
        <v>89.16666666666667</v>
      </c>
      <c r="P32" s="12">
        <f t="shared" si="5"/>
        <v>-0.8333333333333286</v>
      </c>
    </row>
    <row r="33" spans="1:16" ht="12.75">
      <c r="A33" s="24" t="s">
        <v>64</v>
      </c>
      <c r="B33" s="60">
        <f t="shared" si="0"/>
        <v>88.33333333333334</v>
      </c>
      <c r="C33" s="16" t="s">
        <v>10</v>
      </c>
      <c r="D33" s="10">
        <v>13</v>
      </c>
      <c r="E33" s="10">
        <v>15</v>
      </c>
      <c r="F33" s="10">
        <v>13</v>
      </c>
      <c r="G33" s="10">
        <v>12</v>
      </c>
      <c r="H33" s="10">
        <v>12</v>
      </c>
      <c r="I33" s="10">
        <v>14</v>
      </c>
      <c r="J33" s="10">
        <v>13</v>
      </c>
      <c r="K33" s="10">
        <v>14</v>
      </c>
      <c r="L33" s="10">
        <v>14</v>
      </c>
      <c r="M33" s="10">
        <f t="shared" si="1"/>
        <v>106</v>
      </c>
      <c r="N33" s="11">
        <f t="shared" si="2"/>
        <v>13.25</v>
      </c>
      <c r="O33" s="12">
        <v>78.75</v>
      </c>
      <c r="P33" s="12">
        <f t="shared" si="5"/>
        <v>9.583333333333343</v>
      </c>
    </row>
    <row r="34" spans="1:16" ht="12.75">
      <c r="A34" s="24" t="s">
        <v>120</v>
      </c>
      <c r="B34" s="60">
        <v>87.92</v>
      </c>
      <c r="C34" s="16" t="s">
        <v>17</v>
      </c>
      <c r="D34" s="10">
        <v>14</v>
      </c>
      <c r="E34" s="10">
        <v>15</v>
      </c>
      <c r="F34" s="10">
        <v>14</v>
      </c>
      <c r="G34" s="10">
        <v>12</v>
      </c>
      <c r="H34" s="10">
        <v>13</v>
      </c>
      <c r="I34" s="10">
        <v>12</v>
      </c>
      <c r="J34" s="10">
        <v>13</v>
      </c>
      <c r="K34" s="10">
        <v>13</v>
      </c>
      <c r="L34" s="10">
        <v>14</v>
      </c>
      <c r="M34" s="10">
        <f aca="true" t="shared" si="6" ref="M34:M65">((D34+E34)/2)+(L34+F34+G34+H34+I34+J34+K34)</f>
        <v>105.5</v>
      </c>
      <c r="N34" s="17">
        <f aca="true" t="shared" si="7" ref="N34:N65">(((D34+E34)/2)+(F34+G34+H34+I34+J34+K34+L34))/8</f>
        <v>13.1875</v>
      </c>
      <c r="O34" s="12">
        <v>89.58333333333334</v>
      </c>
      <c r="P34" s="12">
        <f t="shared" si="5"/>
        <v>-1.663333333333341</v>
      </c>
    </row>
    <row r="35" spans="1:16" ht="12.75">
      <c r="A35" s="8" t="s">
        <v>43</v>
      </c>
      <c r="B35" s="60">
        <f aca="true" t="shared" si="8" ref="B35:B81">(((D35+E35)/2)+(F35+G35+H35+I35+J35+K35+L35))/1.2</f>
        <v>87.91666666666667</v>
      </c>
      <c r="C35" s="9" t="s">
        <v>7</v>
      </c>
      <c r="D35" s="2">
        <v>13</v>
      </c>
      <c r="E35" s="2">
        <v>14</v>
      </c>
      <c r="F35" s="2">
        <v>11</v>
      </c>
      <c r="G35" s="10">
        <v>12</v>
      </c>
      <c r="H35" s="10">
        <v>13</v>
      </c>
      <c r="I35" s="10">
        <v>14</v>
      </c>
      <c r="J35" s="10">
        <v>14</v>
      </c>
      <c r="K35" s="10">
        <v>14</v>
      </c>
      <c r="L35" s="10">
        <v>14</v>
      </c>
      <c r="M35" s="2">
        <f t="shared" si="6"/>
        <v>105.5</v>
      </c>
      <c r="N35" s="11">
        <f t="shared" si="7"/>
        <v>13.1875</v>
      </c>
      <c r="O35" s="12">
        <v>84.16666666666667</v>
      </c>
      <c r="P35" s="12">
        <f t="shared" si="5"/>
        <v>3.75</v>
      </c>
    </row>
    <row r="36" spans="1:16" ht="12.75">
      <c r="A36" s="8" t="s">
        <v>26</v>
      </c>
      <c r="B36" s="60">
        <f>(((D36+E36)/2)+(F36+G36+H36+I36+J36+K36+L36))/1.2</f>
        <v>89.58333333333334</v>
      </c>
      <c r="C36" s="9" t="s">
        <v>7</v>
      </c>
      <c r="D36" s="10">
        <v>14</v>
      </c>
      <c r="E36" s="10">
        <v>15</v>
      </c>
      <c r="F36" s="10">
        <v>13</v>
      </c>
      <c r="G36" s="10">
        <v>13</v>
      </c>
      <c r="H36" s="10">
        <v>14</v>
      </c>
      <c r="I36" s="10">
        <v>13</v>
      </c>
      <c r="J36" s="10">
        <v>14</v>
      </c>
      <c r="K36" s="10">
        <v>13</v>
      </c>
      <c r="L36" s="10">
        <v>13</v>
      </c>
      <c r="M36" s="2">
        <f t="shared" si="6"/>
        <v>107.5</v>
      </c>
      <c r="N36" s="11">
        <f t="shared" si="7"/>
        <v>13.4375</v>
      </c>
      <c r="O36" s="12">
        <v>89.58333333333334</v>
      </c>
      <c r="P36" s="12">
        <f>B36-O36</f>
        <v>0</v>
      </c>
    </row>
    <row r="37" spans="1:16" ht="12.75">
      <c r="A37" s="18" t="s">
        <v>75</v>
      </c>
      <c r="B37" s="60">
        <f t="shared" si="8"/>
        <v>87.91666666666667</v>
      </c>
      <c r="C37" s="23" t="s">
        <v>38</v>
      </c>
      <c r="D37" s="2">
        <v>12</v>
      </c>
      <c r="E37" s="2">
        <v>15</v>
      </c>
      <c r="F37" s="2">
        <v>14</v>
      </c>
      <c r="G37" s="10">
        <v>13</v>
      </c>
      <c r="H37" s="10">
        <v>13</v>
      </c>
      <c r="I37" s="10">
        <v>13</v>
      </c>
      <c r="J37" s="10">
        <v>13</v>
      </c>
      <c r="K37" s="10">
        <v>12</v>
      </c>
      <c r="L37" s="10">
        <v>14</v>
      </c>
      <c r="M37" s="10">
        <f t="shared" si="6"/>
        <v>105.5</v>
      </c>
      <c r="N37" s="11">
        <f t="shared" si="7"/>
        <v>13.1875</v>
      </c>
      <c r="O37" s="29"/>
      <c r="P37" s="17"/>
    </row>
    <row r="38" spans="1:16" ht="12.75">
      <c r="A38" s="24" t="s">
        <v>117</v>
      </c>
      <c r="B38" s="60">
        <f t="shared" si="8"/>
        <v>87.91666666666667</v>
      </c>
      <c r="C38" s="16" t="s">
        <v>17</v>
      </c>
      <c r="D38" s="10">
        <v>12</v>
      </c>
      <c r="E38" s="10">
        <v>15</v>
      </c>
      <c r="F38" s="10">
        <v>14</v>
      </c>
      <c r="G38" s="10">
        <v>13</v>
      </c>
      <c r="H38" s="10">
        <v>12</v>
      </c>
      <c r="I38" s="10">
        <v>12</v>
      </c>
      <c r="J38" s="10">
        <v>14</v>
      </c>
      <c r="K38" s="10">
        <v>14</v>
      </c>
      <c r="L38" s="10">
        <v>13</v>
      </c>
      <c r="M38" s="10">
        <f t="shared" si="6"/>
        <v>105.5</v>
      </c>
      <c r="N38" s="17">
        <f t="shared" si="7"/>
        <v>13.1875</v>
      </c>
      <c r="O38" s="12">
        <v>82.5</v>
      </c>
      <c r="P38" s="12">
        <f>B38-O38</f>
        <v>5.416666666666671</v>
      </c>
    </row>
    <row r="39" spans="1:16" ht="12.75">
      <c r="A39" s="25" t="s">
        <v>126</v>
      </c>
      <c r="B39" s="60">
        <f t="shared" si="8"/>
        <v>87.91666666666667</v>
      </c>
      <c r="C39" s="26" t="s">
        <v>12</v>
      </c>
      <c r="D39" s="2">
        <v>13</v>
      </c>
      <c r="E39" s="2">
        <v>12</v>
      </c>
      <c r="F39" s="2">
        <v>14</v>
      </c>
      <c r="G39" s="10">
        <v>13</v>
      </c>
      <c r="H39" s="10">
        <v>12</v>
      </c>
      <c r="I39" s="10">
        <v>13</v>
      </c>
      <c r="J39" s="10">
        <v>13</v>
      </c>
      <c r="K39" s="10">
        <v>14</v>
      </c>
      <c r="L39" s="10">
        <v>14</v>
      </c>
      <c r="M39" s="10">
        <f t="shared" si="6"/>
        <v>105.5</v>
      </c>
      <c r="N39" s="17">
        <f t="shared" si="7"/>
        <v>13.1875</v>
      </c>
      <c r="O39" s="12">
        <v>91.66666666666667</v>
      </c>
      <c r="P39" s="12">
        <f>B39-O39</f>
        <v>-3.75</v>
      </c>
    </row>
    <row r="40" spans="1:16" ht="12.75">
      <c r="A40" s="24" t="s">
        <v>122</v>
      </c>
      <c r="B40" s="60">
        <f t="shared" si="8"/>
        <v>87.5</v>
      </c>
      <c r="C40" s="16" t="s">
        <v>17</v>
      </c>
      <c r="D40" s="10">
        <v>13</v>
      </c>
      <c r="E40" s="10">
        <v>15</v>
      </c>
      <c r="F40" s="10">
        <v>15</v>
      </c>
      <c r="G40" s="10">
        <v>14</v>
      </c>
      <c r="H40" s="10">
        <v>12</v>
      </c>
      <c r="I40" s="10">
        <v>13</v>
      </c>
      <c r="J40" s="10">
        <v>14</v>
      </c>
      <c r="K40" s="10">
        <v>11</v>
      </c>
      <c r="L40" s="10">
        <v>12</v>
      </c>
      <c r="M40" s="10">
        <f t="shared" si="6"/>
        <v>105</v>
      </c>
      <c r="N40" s="17">
        <f t="shared" si="7"/>
        <v>13.125</v>
      </c>
      <c r="O40" s="12">
        <v>91.25</v>
      </c>
      <c r="P40" s="12">
        <f>B40-O40</f>
        <v>-3.75</v>
      </c>
    </row>
    <row r="41" spans="1:16" ht="12.75">
      <c r="A41" s="8" t="s">
        <v>34</v>
      </c>
      <c r="B41" s="60">
        <f t="shared" si="8"/>
        <v>87.08333333333334</v>
      </c>
      <c r="C41" s="9" t="s">
        <v>7</v>
      </c>
      <c r="D41" s="10">
        <v>14</v>
      </c>
      <c r="E41" s="10">
        <v>15</v>
      </c>
      <c r="F41" s="10">
        <v>11</v>
      </c>
      <c r="G41" s="10">
        <v>13</v>
      </c>
      <c r="H41" s="10">
        <v>12</v>
      </c>
      <c r="I41" s="10">
        <v>14</v>
      </c>
      <c r="J41" s="10">
        <v>13</v>
      </c>
      <c r="K41" s="10">
        <v>14</v>
      </c>
      <c r="L41" s="10">
        <v>13</v>
      </c>
      <c r="M41" s="2">
        <f t="shared" si="6"/>
        <v>104.5</v>
      </c>
      <c r="N41" s="11">
        <f t="shared" si="7"/>
        <v>13.0625</v>
      </c>
      <c r="O41" s="12">
        <v>87.5</v>
      </c>
      <c r="P41" s="12">
        <f>B41-O41</f>
        <v>-0.4166666666666572</v>
      </c>
    </row>
    <row r="42" spans="1:16" ht="12.75">
      <c r="A42" s="24" t="s">
        <v>48</v>
      </c>
      <c r="B42" s="60">
        <f t="shared" si="8"/>
        <v>87.08333333333334</v>
      </c>
      <c r="C42" s="16" t="s">
        <v>17</v>
      </c>
      <c r="D42" s="10">
        <v>14</v>
      </c>
      <c r="E42" s="10">
        <v>15</v>
      </c>
      <c r="F42" s="10">
        <v>13</v>
      </c>
      <c r="G42" s="10">
        <v>13</v>
      </c>
      <c r="H42" s="10">
        <v>10</v>
      </c>
      <c r="I42" s="10">
        <v>13</v>
      </c>
      <c r="J42" s="10">
        <v>13</v>
      </c>
      <c r="K42" s="10">
        <v>14</v>
      </c>
      <c r="L42" s="10">
        <v>14</v>
      </c>
      <c r="M42" s="10">
        <f t="shared" si="6"/>
        <v>104.5</v>
      </c>
      <c r="N42" s="17">
        <f t="shared" si="7"/>
        <v>13.0625</v>
      </c>
      <c r="O42" s="12">
        <v>84.16666666666667</v>
      </c>
      <c r="P42" s="12">
        <f>B42-O42</f>
        <v>2.9166666666666714</v>
      </c>
    </row>
    <row r="43" spans="1:16" ht="12.75">
      <c r="A43" s="24" t="s">
        <v>84</v>
      </c>
      <c r="B43" s="60">
        <f t="shared" si="8"/>
        <v>87.08333333333334</v>
      </c>
      <c r="C43" s="16" t="s">
        <v>17</v>
      </c>
      <c r="D43" s="10">
        <v>12</v>
      </c>
      <c r="E43" s="10">
        <v>15</v>
      </c>
      <c r="F43" s="10">
        <v>14</v>
      </c>
      <c r="G43" s="10">
        <v>11</v>
      </c>
      <c r="H43" s="10">
        <v>14</v>
      </c>
      <c r="I43" s="10">
        <v>13</v>
      </c>
      <c r="J43" s="10">
        <v>12</v>
      </c>
      <c r="K43" s="10">
        <v>13</v>
      </c>
      <c r="L43" s="10">
        <v>14</v>
      </c>
      <c r="M43" s="10">
        <f t="shared" si="6"/>
        <v>104.5</v>
      </c>
      <c r="N43" s="17">
        <f t="shared" si="7"/>
        <v>13.0625</v>
      </c>
      <c r="O43" s="12"/>
      <c r="P43" s="12"/>
    </row>
    <row r="44" spans="1:16" ht="12.75">
      <c r="A44" s="8" t="s">
        <v>31</v>
      </c>
      <c r="B44" s="60">
        <f t="shared" si="8"/>
        <v>86.66666666666667</v>
      </c>
      <c r="C44" s="9" t="s">
        <v>7</v>
      </c>
      <c r="D44" s="10">
        <v>14</v>
      </c>
      <c r="E44" s="10">
        <v>14</v>
      </c>
      <c r="F44" s="10">
        <v>12</v>
      </c>
      <c r="G44" s="10">
        <v>13</v>
      </c>
      <c r="H44" s="10">
        <v>12</v>
      </c>
      <c r="I44" s="10">
        <v>13</v>
      </c>
      <c r="J44" s="10">
        <v>13</v>
      </c>
      <c r="K44" s="10">
        <v>13</v>
      </c>
      <c r="L44" s="10">
        <v>14</v>
      </c>
      <c r="M44" s="2">
        <f t="shared" si="6"/>
        <v>104</v>
      </c>
      <c r="N44" s="11">
        <f t="shared" si="7"/>
        <v>13</v>
      </c>
      <c r="O44" s="12">
        <v>87.91666666666667</v>
      </c>
      <c r="P44" s="12">
        <f aca="true" t="shared" si="9" ref="P44:P49">B44-O44</f>
        <v>-1.25</v>
      </c>
    </row>
    <row r="45" spans="1:16" ht="12.75">
      <c r="A45" s="22" t="s">
        <v>45</v>
      </c>
      <c r="B45" s="60">
        <f t="shared" si="8"/>
        <v>86.66666666666667</v>
      </c>
      <c r="C45" s="28" t="s">
        <v>10</v>
      </c>
      <c r="D45" s="10">
        <v>14</v>
      </c>
      <c r="E45" s="10">
        <v>14</v>
      </c>
      <c r="F45" s="10">
        <v>13</v>
      </c>
      <c r="G45" s="10">
        <v>13</v>
      </c>
      <c r="H45" s="10">
        <v>13</v>
      </c>
      <c r="I45" s="10">
        <v>12</v>
      </c>
      <c r="J45" s="10">
        <v>13</v>
      </c>
      <c r="K45" s="10">
        <v>12</v>
      </c>
      <c r="L45" s="10">
        <v>14</v>
      </c>
      <c r="M45" s="10">
        <f t="shared" si="6"/>
        <v>104</v>
      </c>
      <c r="N45" s="17">
        <f t="shared" si="7"/>
        <v>13</v>
      </c>
      <c r="O45" s="12">
        <v>84.16666666666667</v>
      </c>
      <c r="P45" s="12">
        <f t="shared" si="9"/>
        <v>2.5</v>
      </c>
    </row>
    <row r="46" spans="1:16" ht="12.75">
      <c r="A46" s="13" t="s">
        <v>92</v>
      </c>
      <c r="B46" s="60">
        <f t="shared" si="8"/>
        <v>86.66666666666667</v>
      </c>
      <c r="C46" s="14" t="s">
        <v>10</v>
      </c>
      <c r="D46" s="10">
        <v>15</v>
      </c>
      <c r="E46" s="10">
        <v>15</v>
      </c>
      <c r="F46" s="10">
        <v>12</v>
      </c>
      <c r="G46" s="10">
        <v>13</v>
      </c>
      <c r="H46" s="10">
        <v>12</v>
      </c>
      <c r="I46" s="10">
        <v>13</v>
      </c>
      <c r="J46" s="10">
        <v>13</v>
      </c>
      <c r="K46" s="10">
        <v>13</v>
      </c>
      <c r="L46" s="10">
        <v>13</v>
      </c>
      <c r="M46" s="10">
        <f t="shared" si="6"/>
        <v>104</v>
      </c>
      <c r="N46" s="11">
        <f t="shared" si="7"/>
        <v>13</v>
      </c>
      <c r="O46" s="12">
        <v>86.66666666666667</v>
      </c>
      <c r="P46" s="12">
        <f t="shared" si="9"/>
        <v>0</v>
      </c>
    </row>
    <row r="47" spans="1:16" ht="12.75">
      <c r="A47" s="24" t="s">
        <v>103</v>
      </c>
      <c r="B47" s="60">
        <f t="shared" si="8"/>
        <v>86.66666666666667</v>
      </c>
      <c r="C47" s="16" t="s">
        <v>16</v>
      </c>
      <c r="D47" s="2">
        <v>15</v>
      </c>
      <c r="E47" s="10">
        <v>15</v>
      </c>
      <c r="F47" s="10">
        <v>14</v>
      </c>
      <c r="G47" s="10">
        <v>12</v>
      </c>
      <c r="H47" s="10">
        <v>13</v>
      </c>
      <c r="I47" s="10">
        <v>11</v>
      </c>
      <c r="J47" s="10">
        <v>13</v>
      </c>
      <c r="K47" s="10">
        <v>12</v>
      </c>
      <c r="L47" s="10">
        <v>14</v>
      </c>
      <c r="M47" s="10">
        <f t="shared" si="6"/>
        <v>104</v>
      </c>
      <c r="N47" s="17">
        <f t="shared" si="7"/>
        <v>13</v>
      </c>
      <c r="O47" s="12">
        <v>85</v>
      </c>
      <c r="P47" s="12">
        <f t="shared" si="9"/>
        <v>1.6666666666666714</v>
      </c>
    </row>
    <row r="48" spans="1:16" ht="12.75">
      <c r="A48" s="8" t="s">
        <v>58</v>
      </c>
      <c r="B48" s="60">
        <f t="shared" si="8"/>
        <v>86.25</v>
      </c>
      <c r="C48" s="9" t="s">
        <v>7</v>
      </c>
      <c r="D48" s="10">
        <v>12</v>
      </c>
      <c r="E48" s="10">
        <v>15</v>
      </c>
      <c r="F48" s="10">
        <v>12</v>
      </c>
      <c r="G48" s="10">
        <v>12</v>
      </c>
      <c r="H48" s="10">
        <v>12</v>
      </c>
      <c r="I48" s="10">
        <v>14</v>
      </c>
      <c r="J48" s="10">
        <v>12</v>
      </c>
      <c r="K48" s="10">
        <v>14</v>
      </c>
      <c r="L48" s="10">
        <v>14</v>
      </c>
      <c r="M48" s="2">
        <f t="shared" si="6"/>
        <v>103.5</v>
      </c>
      <c r="N48" s="11">
        <f t="shared" si="7"/>
        <v>12.9375</v>
      </c>
      <c r="O48" s="12">
        <v>80.41666666666667</v>
      </c>
      <c r="P48" s="12">
        <f t="shared" si="9"/>
        <v>5.833333333333329</v>
      </c>
    </row>
    <row r="49" spans="1:16" ht="12.75">
      <c r="A49" s="8" t="s">
        <v>33</v>
      </c>
      <c r="B49" s="60">
        <f t="shared" si="8"/>
        <v>85.83333333333334</v>
      </c>
      <c r="C49" s="9" t="s">
        <v>7</v>
      </c>
      <c r="D49" s="10">
        <v>13</v>
      </c>
      <c r="E49" s="10">
        <v>15</v>
      </c>
      <c r="F49" s="10">
        <v>11</v>
      </c>
      <c r="G49" s="10">
        <v>12</v>
      </c>
      <c r="H49" s="10">
        <v>12</v>
      </c>
      <c r="I49" s="10">
        <v>13</v>
      </c>
      <c r="J49" s="10">
        <v>13</v>
      </c>
      <c r="K49" s="10">
        <v>14</v>
      </c>
      <c r="L49" s="10">
        <v>14</v>
      </c>
      <c r="M49" s="2">
        <f t="shared" si="6"/>
        <v>103</v>
      </c>
      <c r="N49" s="11">
        <f t="shared" si="7"/>
        <v>12.875</v>
      </c>
      <c r="O49" s="12">
        <v>87.5</v>
      </c>
      <c r="P49" s="12">
        <f t="shared" si="9"/>
        <v>-1.6666666666666572</v>
      </c>
    </row>
    <row r="50" spans="1:16" ht="12.75">
      <c r="A50" s="13" t="s">
        <v>96</v>
      </c>
      <c r="B50" s="60">
        <f t="shared" si="8"/>
        <v>85.41666666666667</v>
      </c>
      <c r="C50" s="14" t="s">
        <v>10</v>
      </c>
      <c r="D50" s="10">
        <v>14</v>
      </c>
      <c r="E50" s="10">
        <v>15</v>
      </c>
      <c r="F50" s="10">
        <v>13</v>
      </c>
      <c r="G50" s="10">
        <v>13</v>
      </c>
      <c r="H50" s="10">
        <v>11</v>
      </c>
      <c r="I50" s="10">
        <v>12</v>
      </c>
      <c r="J50" s="10">
        <v>13</v>
      </c>
      <c r="K50" s="10">
        <v>12</v>
      </c>
      <c r="L50" s="10">
        <v>14</v>
      </c>
      <c r="M50" s="10">
        <f t="shared" si="6"/>
        <v>102.5</v>
      </c>
      <c r="N50" s="11">
        <f t="shared" si="7"/>
        <v>12.8125</v>
      </c>
      <c r="O50" s="12"/>
      <c r="P50" s="12"/>
    </row>
    <row r="51" spans="1:16" ht="12.75">
      <c r="A51" s="25" t="s">
        <v>83</v>
      </c>
      <c r="B51" s="60">
        <f t="shared" si="8"/>
        <v>85.41666666666667</v>
      </c>
      <c r="C51" s="16" t="s">
        <v>17</v>
      </c>
      <c r="D51" s="10">
        <v>14</v>
      </c>
      <c r="E51" s="10">
        <v>15</v>
      </c>
      <c r="F51" s="10">
        <v>13</v>
      </c>
      <c r="G51" s="10">
        <v>13</v>
      </c>
      <c r="H51" s="10">
        <v>12</v>
      </c>
      <c r="I51" s="10">
        <v>12</v>
      </c>
      <c r="J51" s="10">
        <v>13</v>
      </c>
      <c r="K51" s="10">
        <v>11</v>
      </c>
      <c r="L51" s="10">
        <v>14</v>
      </c>
      <c r="M51" s="10">
        <f t="shared" si="6"/>
        <v>102.5</v>
      </c>
      <c r="N51" s="17">
        <f t="shared" si="7"/>
        <v>12.8125</v>
      </c>
      <c r="O51" s="12">
        <v>84.58333333333334</v>
      </c>
      <c r="P51" s="12">
        <f>B51-O51</f>
        <v>0.8333333333333286</v>
      </c>
    </row>
    <row r="52" spans="1:16" ht="12.75">
      <c r="A52" s="8" t="s">
        <v>35</v>
      </c>
      <c r="B52" s="60">
        <f t="shared" si="8"/>
        <v>85</v>
      </c>
      <c r="C52" s="9" t="s">
        <v>7</v>
      </c>
      <c r="D52" s="10">
        <v>13</v>
      </c>
      <c r="E52" s="10">
        <v>13</v>
      </c>
      <c r="F52" s="10">
        <v>11</v>
      </c>
      <c r="G52" s="10">
        <v>12</v>
      </c>
      <c r="H52" s="10">
        <v>12</v>
      </c>
      <c r="I52" s="10">
        <v>13</v>
      </c>
      <c r="J52" s="10">
        <v>13</v>
      </c>
      <c r="K52" s="10">
        <v>14</v>
      </c>
      <c r="L52" s="10">
        <v>14</v>
      </c>
      <c r="M52" s="2">
        <f t="shared" si="6"/>
        <v>102</v>
      </c>
      <c r="N52" s="11">
        <f t="shared" si="7"/>
        <v>12.75</v>
      </c>
      <c r="O52" s="12">
        <v>86.66666666666667</v>
      </c>
      <c r="P52" s="12">
        <f>B52-O52</f>
        <v>-1.6666666666666714</v>
      </c>
    </row>
    <row r="53" spans="1:16" ht="12.75">
      <c r="A53" s="30" t="s">
        <v>22</v>
      </c>
      <c r="B53" s="60">
        <f t="shared" si="8"/>
        <v>85</v>
      </c>
      <c r="C53" s="16" t="s">
        <v>10</v>
      </c>
      <c r="D53" s="2">
        <v>12</v>
      </c>
      <c r="E53" s="2">
        <v>14</v>
      </c>
      <c r="F53" s="2">
        <v>13</v>
      </c>
      <c r="G53" s="10">
        <v>12</v>
      </c>
      <c r="H53" s="10">
        <v>12</v>
      </c>
      <c r="I53" s="10">
        <v>13</v>
      </c>
      <c r="J53" s="10">
        <v>12</v>
      </c>
      <c r="K53" s="10">
        <v>13</v>
      </c>
      <c r="L53" s="10">
        <v>14</v>
      </c>
      <c r="M53" s="2">
        <f t="shared" si="6"/>
        <v>102</v>
      </c>
      <c r="N53" s="11">
        <f t="shared" si="7"/>
        <v>12.75</v>
      </c>
      <c r="O53" s="12">
        <v>91.25</v>
      </c>
      <c r="P53" s="12">
        <f>B53-O53</f>
        <v>-6.25</v>
      </c>
    </row>
    <row r="54" spans="1:16" ht="12.75">
      <c r="A54" s="24" t="s">
        <v>116</v>
      </c>
      <c r="B54" s="60">
        <f t="shared" si="8"/>
        <v>85</v>
      </c>
      <c r="C54" s="16" t="s">
        <v>17</v>
      </c>
      <c r="D54" s="10">
        <v>13</v>
      </c>
      <c r="E54" s="10">
        <v>15</v>
      </c>
      <c r="F54" s="10">
        <v>14</v>
      </c>
      <c r="G54" s="10">
        <v>13</v>
      </c>
      <c r="H54" s="10">
        <v>12</v>
      </c>
      <c r="I54" s="10">
        <v>12</v>
      </c>
      <c r="J54" s="10">
        <v>11</v>
      </c>
      <c r="K54" s="10">
        <v>11</v>
      </c>
      <c r="L54" s="10">
        <v>15</v>
      </c>
      <c r="M54" s="10">
        <f t="shared" si="6"/>
        <v>102</v>
      </c>
      <c r="N54" s="17">
        <f t="shared" si="7"/>
        <v>12.75</v>
      </c>
      <c r="O54" s="12">
        <v>82.5</v>
      </c>
      <c r="P54" s="12">
        <f>B54-O54</f>
        <v>2.5</v>
      </c>
    </row>
    <row r="55" spans="1:16" ht="12.75">
      <c r="A55" s="24" t="s">
        <v>112</v>
      </c>
      <c r="B55" s="60">
        <f t="shared" si="8"/>
        <v>85</v>
      </c>
      <c r="C55" s="16" t="s">
        <v>17</v>
      </c>
      <c r="D55" s="10">
        <v>13</v>
      </c>
      <c r="E55" s="10">
        <v>15</v>
      </c>
      <c r="F55" s="10">
        <v>13</v>
      </c>
      <c r="G55" s="10">
        <v>12</v>
      </c>
      <c r="H55" s="10">
        <v>11</v>
      </c>
      <c r="I55" s="10">
        <v>10</v>
      </c>
      <c r="J55" s="10">
        <v>13</v>
      </c>
      <c r="K55" s="10">
        <v>14</v>
      </c>
      <c r="L55" s="10">
        <v>15</v>
      </c>
      <c r="M55" s="10">
        <f t="shared" si="6"/>
        <v>102</v>
      </c>
      <c r="N55" s="17">
        <f t="shared" si="7"/>
        <v>12.75</v>
      </c>
      <c r="O55" s="12"/>
      <c r="P55" s="12"/>
    </row>
    <row r="56" spans="1:16" ht="12.75">
      <c r="A56" s="25" t="s">
        <v>124</v>
      </c>
      <c r="B56" s="60">
        <f t="shared" si="8"/>
        <v>85</v>
      </c>
      <c r="C56" s="26" t="s">
        <v>12</v>
      </c>
      <c r="D56" s="10">
        <v>12</v>
      </c>
      <c r="E56" s="10">
        <v>14</v>
      </c>
      <c r="F56" s="10">
        <v>12</v>
      </c>
      <c r="G56" s="10">
        <v>10</v>
      </c>
      <c r="H56" s="10">
        <v>12</v>
      </c>
      <c r="I56" s="10">
        <v>13</v>
      </c>
      <c r="J56" s="10">
        <v>13</v>
      </c>
      <c r="K56" s="10">
        <v>14</v>
      </c>
      <c r="L56" s="10">
        <v>15</v>
      </c>
      <c r="M56" s="2">
        <f t="shared" si="6"/>
        <v>102</v>
      </c>
      <c r="N56" s="17">
        <f t="shared" si="7"/>
        <v>12.75</v>
      </c>
      <c r="O56" s="12">
        <v>87.5</v>
      </c>
      <c r="P56" s="12">
        <f>B56-O56</f>
        <v>-2.5</v>
      </c>
    </row>
    <row r="57" spans="1:16" ht="12.75">
      <c r="A57" s="13" t="s">
        <v>91</v>
      </c>
      <c r="B57" s="60">
        <f t="shared" si="8"/>
        <v>84.58333333333334</v>
      </c>
      <c r="C57" s="14" t="s">
        <v>10</v>
      </c>
      <c r="D57" s="10">
        <v>14</v>
      </c>
      <c r="E57" s="10">
        <v>15</v>
      </c>
      <c r="F57" s="10">
        <v>12</v>
      </c>
      <c r="G57" s="10">
        <v>13</v>
      </c>
      <c r="H57" s="10">
        <v>12</v>
      </c>
      <c r="I57" s="10">
        <v>14</v>
      </c>
      <c r="J57" s="10">
        <v>12</v>
      </c>
      <c r="K57" s="10">
        <v>13</v>
      </c>
      <c r="L57" s="10">
        <v>11</v>
      </c>
      <c r="M57" s="10">
        <f t="shared" si="6"/>
        <v>101.5</v>
      </c>
      <c r="N57" s="11">
        <f t="shared" si="7"/>
        <v>12.6875</v>
      </c>
      <c r="O57" s="12">
        <v>79.58333333333334</v>
      </c>
      <c r="P57" s="12">
        <f>B57-O57</f>
        <v>5</v>
      </c>
    </row>
    <row r="58" spans="1:16" ht="12.75">
      <c r="A58" s="24" t="s">
        <v>60</v>
      </c>
      <c r="B58" s="60">
        <f t="shared" si="8"/>
        <v>84.58333333333334</v>
      </c>
      <c r="C58" s="16" t="s">
        <v>16</v>
      </c>
      <c r="D58" s="10">
        <v>14</v>
      </c>
      <c r="E58" s="10">
        <v>15</v>
      </c>
      <c r="F58" s="10">
        <v>14</v>
      </c>
      <c r="G58" s="10">
        <v>12</v>
      </c>
      <c r="H58" s="10">
        <v>12</v>
      </c>
      <c r="I58" s="10">
        <v>11</v>
      </c>
      <c r="J58" s="10">
        <v>13</v>
      </c>
      <c r="K58" s="10">
        <v>11</v>
      </c>
      <c r="L58" s="10">
        <v>14</v>
      </c>
      <c r="M58" s="10">
        <f t="shared" si="6"/>
        <v>101.5</v>
      </c>
      <c r="N58" s="17">
        <f t="shared" si="7"/>
        <v>12.6875</v>
      </c>
      <c r="O58" s="12">
        <v>80</v>
      </c>
      <c r="P58" s="12">
        <f>B58-O58</f>
        <v>4.583333333333343</v>
      </c>
    </row>
    <row r="59" spans="1:16" ht="12.75">
      <c r="A59" s="24" t="s">
        <v>79</v>
      </c>
      <c r="B59" s="60">
        <f t="shared" si="8"/>
        <v>84.16666666666667</v>
      </c>
      <c r="C59" s="23" t="s">
        <v>38</v>
      </c>
      <c r="D59" s="2">
        <v>12</v>
      </c>
      <c r="E59" s="2">
        <v>12</v>
      </c>
      <c r="F59" s="2">
        <v>12</v>
      </c>
      <c r="G59" s="10">
        <v>13</v>
      </c>
      <c r="H59" s="10">
        <v>13</v>
      </c>
      <c r="I59" s="10">
        <v>14</v>
      </c>
      <c r="J59" s="10">
        <v>12</v>
      </c>
      <c r="K59" s="10">
        <v>12</v>
      </c>
      <c r="L59" s="10">
        <v>13</v>
      </c>
      <c r="M59" s="10">
        <f t="shared" si="6"/>
        <v>101</v>
      </c>
      <c r="N59" s="11">
        <f t="shared" si="7"/>
        <v>12.625</v>
      </c>
      <c r="O59" s="29"/>
      <c r="P59" s="17"/>
    </row>
    <row r="60" spans="1:16" ht="12.75">
      <c r="A60" s="13" t="s">
        <v>42</v>
      </c>
      <c r="B60" s="60">
        <f t="shared" si="8"/>
        <v>83.75</v>
      </c>
      <c r="C60" s="14" t="s">
        <v>7</v>
      </c>
      <c r="D60" s="10">
        <v>14</v>
      </c>
      <c r="E60" s="10">
        <v>15</v>
      </c>
      <c r="F60" s="10">
        <v>13</v>
      </c>
      <c r="G60" s="10">
        <v>14</v>
      </c>
      <c r="H60" s="10">
        <v>12</v>
      </c>
      <c r="I60" s="10">
        <v>13</v>
      </c>
      <c r="J60" s="10">
        <v>13</v>
      </c>
      <c r="K60" s="10">
        <v>10</v>
      </c>
      <c r="L60" s="10">
        <v>11</v>
      </c>
      <c r="M60" s="10">
        <f t="shared" si="6"/>
        <v>100.5</v>
      </c>
      <c r="N60" s="11">
        <f t="shared" si="7"/>
        <v>12.5625</v>
      </c>
      <c r="O60" s="12">
        <v>84.58333333333334</v>
      </c>
      <c r="P60" s="12">
        <f>B60-O60</f>
        <v>-0.8333333333333428</v>
      </c>
    </row>
    <row r="61" spans="1:16" ht="12.75">
      <c r="A61" s="8" t="s">
        <v>39</v>
      </c>
      <c r="B61" s="60">
        <f t="shared" si="8"/>
        <v>83.75</v>
      </c>
      <c r="C61" s="9" t="s">
        <v>7</v>
      </c>
      <c r="D61" s="10">
        <v>13</v>
      </c>
      <c r="E61" s="10">
        <v>12</v>
      </c>
      <c r="F61" s="10">
        <v>11</v>
      </c>
      <c r="G61" s="10">
        <v>12</v>
      </c>
      <c r="H61" s="10">
        <v>11</v>
      </c>
      <c r="I61" s="10">
        <v>12</v>
      </c>
      <c r="J61" s="10">
        <v>12</v>
      </c>
      <c r="K61" s="10">
        <v>15</v>
      </c>
      <c r="L61" s="10">
        <v>15</v>
      </c>
      <c r="M61" s="2">
        <f t="shared" si="6"/>
        <v>100.5</v>
      </c>
      <c r="N61" s="11">
        <f t="shared" si="7"/>
        <v>12.5625</v>
      </c>
      <c r="O61" s="12">
        <v>85.41666666666667</v>
      </c>
      <c r="P61" s="12">
        <f>B61-O61</f>
        <v>-1.6666666666666714</v>
      </c>
    </row>
    <row r="62" spans="1:16" ht="12.75">
      <c r="A62" s="18" t="s">
        <v>44</v>
      </c>
      <c r="B62" s="60">
        <f t="shared" si="8"/>
        <v>83.75</v>
      </c>
      <c r="C62" s="19" t="s">
        <v>10</v>
      </c>
      <c r="D62" s="10">
        <v>14</v>
      </c>
      <c r="E62" s="10">
        <v>15</v>
      </c>
      <c r="F62" s="10">
        <v>12</v>
      </c>
      <c r="G62" s="10">
        <v>12</v>
      </c>
      <c r="H62" s="10">
        <v>12</v>
      </c>
      <c r="I62" s="10">
        <v>13</v>
      </c>
      <c r="J62" s="10">
        <v>12</v>
      </c>
      <c r="K62" s="10">
        <v>11</v>
      </c>
      <c r="L62" s="10">
        <v>14</v>
      </c>
      <c r="M62" s="10">
        <f t="shared" si="6"/>
        <v>100.5</v>
      </c>
      <c r="N62" s="11">
        <f t="shared" si="7"/>
        <v>12.5625</v>
      </c>
      <c r="O62" s="12">
        <v>84.16666666666667</v>
      </c>
      <c r="P62" s="12">
        <f>B62-O62</f>
        <v>-0.4166666666666714</v>
      </c>
    </row>
    <row r="63" spans="1:16" ht="12.75">
      <c r="A63" s="13" t="s">
        <v>46</v>
      </c>
      <c r="B63" s="60">
        <f t="shared" si="8"/>
        <v>83.75</v>
      </c>
      <c r="C63" s="28" t="s">
        <v>10</v>
      </c>
      <c r="D63" s="10">
        <v>12</v>
      </c>
      <c r="E63" s="10">
        <v>15</v>
      </c>
      <c r="F63" s="10">
        <v>11</v>
      </c>
      <c r="G63" s="10">
        <v>12</v>
      </c>
      <c r="H63" s="10">
        <v>13</v>
      </c>
      <c r="I63" s="10">
        <v>12</v>
      </c>
      <c r="J63" s="10">
        <v>12</v>
      </c>
      <c r="K63" s="10">
        <v>13</v>
      </c>
      <c r="L63" s="10">
        <v>14</v>
      </c>
      <c r="M63" s="10">
        <f t="shared" si="6"/>
        <v>100.5</v>
      </c>
      <c r="N63" s="17">
        <f t="shared" si="7"/>
        <v>12.5625</v>
      </c>
      <c r="O63" s="12">
        <v>84.16666666666667</v>
      </c>
      <c r="P63" s="12">
        <f>B63-O63</f>
        <v>-0.4166666666666714</v>
      </c>
    </row>
    <row r="64" spans="1:16" ht="12.75">
      <c r="A64" s="24" t="s">
        <v>88</v>
      </c>
      <c r="B64" s="60">
        <f t="shared" si="8"/>
        <v>83.75</v>
      </c>
      <c r="C64" s="23" t="s">
        <v>16</v>
      </c>
      <c r="D64" s="10">
        <v>14</v>
      </c>
      <c r="E64" s="10">
        <v>15</v>
      </c>
      <c r="F64" s="10">
        <v>12</v>
      </c>
      <c r="G64" s="10">
        <v>12</v>
      </c>
      <c r="H64" s="10">
        <v>11</v>
      </c>
      <c r="I64" s="10">
        <v>12</v>
      </c>
      <c r="J64" s="10">
        <v>13</v>
      </c>
      <c r="K64" s="10">
        <v>13</v>
      </c>
      <c r="L64" s="10">
        <v>13</v>
      </c>
      <c r="M64" s="10">
        <f t="shared" si="6"/>
        <v>100.5</v>
      </c>
      <c r="N64" s="17">
        <f t="shared" si="7"/>
        <v>12.5625</v>
      </c>
      <c r="O64" s="12"/>
      <c r="P64" s="12"/>
    </row>
    <row r="65" spans="1:16" ht="12.75">
      <c r="A65" s="8" t="s">
        <v>50</v>
      </c>
      <c r="B65" s="60">
        <f t="shared" si="8"/>
        <v>83.33333333333334</v>
      </c>
      <c r="C65" s="9" t="s">
        <v>7</v>
      </c>
      <c r="D65" s="2">
        <v>13</v>
      </c>
      <c r="E65" s="2">
        <v>15</v>
      </c>
      <c r="F65" s="2">
        <v>11</v>
      </c>
      <c r="G65" s="10">
        <v>12</v>
      </c>
      <c r="H65" s="10">
        <v>11</v>
      </c>
      <c r="I65" s="10">
        <v>15</v>
      </c>
      <c r="J65" s="10">
        <v>12</v>
      </c>
      <c r="K65" s="10">
        <v>12</v>
      </c>
      <c r="L65" s="10">
        <v>13</v>
      </c>
      <c r="M65" s="2">
        <f t="shared" si="6"/>
        <v>100</v>
      </c>
      <c r="N65" s="11">
        <f t="shared" si="7"/>
        <v>12.5</v>
      </c>
      <c r="O65" s="12">
        <v>83.33333333333334</v>
      </c>
      <c r="P65" s="12">
        <f>B65-O65</f>
        <v>0</v>
      </c>
    </row>
    <row r="66" spans="1:16" ht="12.75">
      <c r="A66" s="8" t="s">
        <v>63</v>
      </c>
      <c r="B66" s="60">
        <f t="shared" si="8"/>
        <v>82.91666666666667</v>
      </c>
      <c r="C66" s="9" t="s">
        <v>7</v>
      </c>
      <c r="D66" s="10">
        <v>14</v>
      </c>
      <c r="E66" s="10">
        <v>15</v>
      </c>
      <c r="F66" s="10">
        <v>13</v>
      </c>
      <c r="G66" s="10">
        <v>10</v>
      </c>
      <c r="H66" s="10">
        <v>10</v>
      </c>
      <c r="I66" s="10">
        <v>13</v>
      </c>
      <c r="J66" s="10">
        <v>13</v>
      </c>
      <c r="K66" s="10">
        <v>13</v>
      </c>
      <c r="L66" s="10">
        <v>13</v>
      </c>
      <c r="M66" s="2">
        <f aca="true" t="shared" si="10" ref="M66:M97">((D66+E66)/2)+(L66+F66+G66+H66+I66+J66+K66)</f>
        <v>99.5</v>
      </c>
      <c r="N66" s="11">
        <f aca="true" t="shared" si="11" ref="N66:N97">(((D66+E66)/2)+(F66+G66+H66+I66+J66+K66+L66))/8</f>
        <v>12.4375</v>
      </c>
      <c r="O66" s="12">
        <v>79.16666666666667</v>
      </c>
      <c r="P66" s="12">
        <f>B66-O66</f>
        <v>3.75</v>
      </c>
    </row>
    <row r="67" spans="1:16" ht="12.75">
      <c r="A67" s="8" t="s">
        <v>54</v>
      </c>
      <c r="B67" s="60">
        <f t="shared" si="8"/>
        <v>82.91666666666667</v>
      </c>
      <c r="C67" s="9" t="s">
        <v>7</v>
      </c>
      <c r="D67" s="10">
        <v>13</v>
      </c>
      <c r="E67" s="10">
        <v>14</v>
      </c>
      <c r="F67" s="10">
        <v>13</v>
      </c>
      <c r="G67" s="10">
        <v>13</v>
      </c>
      <c r="H67" s="10">
        <v>10</v>
      </c>
      <c r="I67" s="10">
        <v>11</v>
      </c>
      <c r="J67" s="10">
        <v>12</v>
      </c>
      <c r="K67" s="10">
        <v>13</v>
      </c>
      <c r="L67" s="10">
        <v>14</v>
      </c>
      <c r="M67" s="2">
        <f t="shared" si="10"/>
        <v>99.5</v>
      </c>
      <c r="N67" s="11">
        <f t="shared" si="11"/>
        <v>12.4375</v>
      </c>
      <c r="O67" s="12">
        <v>80.83333333333334</v>
      </c>
      <c r="P67" s="12">
        <f>B67-O67</f>
        <v>2.0833333333333286</v>
      </c>
    </row>
    <row r="68" spans="1:16" ht="12.75">
      <c r="A68" s="30" t="s">
        <v>78</v>
      </c>
      <c r="B68" s="60">
        <f t="shared" si="8"/>
        <v>82.91666666666667</v>
      </c>
      <c r="C68" s="23" t="s">
        <v>38</v>
      </c>
      <c r="D68" s="2">
        <v>12</v>
      </c>
      <c r="E68" s="2">
        <v>15</v>
      </c>
      <c r="F68" s="2">
        <v>13</v>
      </c>
      <c r="G68" s="10">
        <v>12</v>
      </c>
      <c r="H68" s="10">
        <v>12</v>
      </c>
      <c r="I68" s="10">
        <v>12</v>
      </c>
      <c r="J68" s="10">
        <v>12</v>
      </c>
      <c r="K68" s="10">
        <v>10</v>
      </c>
      <c r="L68" s="10">
        <v>15</v>
      </c>
      <c r="M68" s="10">
        <f t="shared" si="10"/>
        <v>99.5</v>
      </c>
      <c r="N68" s="11">
        <f t="shared" si="11"/>
        <v>12.4375</v>
      </c>
      <c r="O68" s="29"/>
      <c r="P68" s="17"/>
    </row>
    <row r="69" spans="1:16" ht="12.75">
      <c r="A69" s="15" t="s">
        <v>80</v>
      </c>
      <c r="B69" s="60">
        <f t="shared" si="8"/>
        <v>82.91666666666667</v>
      </c>
      <c r="C69" s="23" t="s">
        <v>38</v>
      </c>
      <c r="D69" s="2">
        <v>12</v>
      </c>
      <c r="E69" s="2">
        <v>13</v>
      </c>
      <c r="F69" s="2">
        <v>12</v>
      </c>
      <c r="G69" s="10">
        <v>12</v>
      </c>
      <c r="H69" s="10">
        <v>12</v>
      </c>
      <c r="I69" s="10">
        <v>14</v>
      </c>
      <c r="J69" s="10">
        <v>12</v>
      </c>
      <c r="K69" s="10">
        <v>13</v>
      </c>
      <c r="L69" s="10">
        <v>12</v>
      </c>
      <c r="M69" s="10">
        <f t="shared" si="10"/>
        <v>99.5</v>
      </c>
      <c r="N69" s="11">
        <f t="shared" si="11"/>
        <v>12.4375</v>
      </c>
      <c r="O69" s="29"/>
      <c r="P69" s="17"/>
    </row>
    <row r="70" spans="1:16" ht="12.75">
      <c r="A70" s="24" t="s">
        <v>51</v>
      </c>
      <c r="B70" s="60">
        <f t="shared" si="8"/>
        <v>82.91666666666667</v>
      </c>
      <c r="C70" s="16" t="s">
        <v>16</v>
      </c>
      <c r="D70" s="10">
        <v>13</v>
      </c>
      <c r="E70" s="10">
        <v>14</v>
      </c>
      <c r="F70" s="10">
        <v>11</v>
      </c>
      <c r="G70" s="10">
        <v>12</v>
      </c>
      <c r="H70" s="10">
        <v>11</v>
      </c>
      <c r="I70" s="10">
        <v>12</v>
      </c>
      <c r="J70" s="10">
        <v>14</v>
      </c>
      <c r="K70" s="10">
        <v>12</v>
      </c>
      <c r="L70" s="10">
        <v>14</v>
      </c>
      <c r="M70" s="10">
        <f t="shared" si="10"/>
        <v>99.5</v>
      </c>
      <c r="N70" s="17">
        <f t="shared" si="11"/>
        <v>12.4375</v>
      </c>
      <c r="O70" s="12">
        <v>83.33333333333334</v>
      </c>
      <c r="P70" s="12">
        <f>B70-O70</f>
        <v>-0.4166666666666714</v>
      </c>
    </row>
    <row r="71" spans="1:16" ht="12.75">
      <c r="A71" s="24" t="s">
        <v>111</v>
      </c>
      <c r="B71" s="60">
        <f t="shared" si="8"/>
        <v>82.91666666666667</v>
      </c>
      <c r="C71" s="16" t="s">
        <v>17</v>
      </c>
      <c r="D71" s="10">
        <v>12</v>
      </c>
      <c r="E71" s="10">
        <v>15</v>
      </c>
      <c r="F71" s="10">
        <v>14</v>
      </c>
      <c r="G71" s="10">
        <v>12</v>
      </c>
      <c r="H71" s="10">
        <v>8</v>
      </c>
      <c r="I71" s="10">
        <v>10</v>
      </c>
      <c r="J71" s="10">
        <v>14</v>
      </c>
      <c r="K71" s="10">
        <v>14</v>
      </c>
      <c r="L71" s="10">
        <v>14</v>
      </c>
      <c r="M71" s="10">
        <f t="shared" si="10"/>
        <v>99.5</v>
      </c>
      <c r="N71" s="17">
        <f t="shared" si="11"/>
        <v>12.4375</v>
      </c>
      <c r="O71" s="12">
        <v>79.58333333333334</v>
      </c>
      <c r="P71" s="12">
        <f>B71-O71</f>
        <v>3.3333333333333286</v>
      </c>
    </row>
    <row r="72" spans="1:16" ht="12.75">
      <c r="A72" s="24" t="s">
        <v>113</v>
      </c>
      <c r="B72" s="60">
        <f t="shared" si="8"/>
        <v>82.91666666666667</v>
      </c>
      <c r="C72" s="16" t="s">
        <v>17</v>
      </c>
      <c r="D72" s="10">
        <v>10</v>
      </c>
      <c r="E72" s="10">
        <v>15</v>
      </c>
      <c r="F72" s="10">
        <v>14</v>
      </c>
      <c r="G72" s="10">
        <v>12</v>
      </c>
      <c r="H72" s="10">
        <v>11</v>
      </c>
      <c r="I72" s="10">
        <v>11</v>
      </c>
      <c r="J72" s="10">
        <v>12</v>
      </c>
      <c r="K72" s="10">
        <v>12</v>
      </c>
      <c r="L72" s="10">
        <v>15</v>
      </c>
      <c r="M72" s="10">
        <f t="shared" si="10"/>
        <v>99.5</v>
      </c>
      <c r="N72" s="17">
        <f t="shared" si="11"/>
        <v>12.4375</v>
      </c>
      <c r="O72" s="12">
        <v>87.91666666666667</v>
      </c>
      <c r="P72" s="12">
        <f>B72-O72</f>
        <v>-5</v>
      </c>
    </row>
    <row r="73" spans="1:16" ht="12.75">
      <c r="A73" s="8" t="s">
        <v>53</v>
      </c>
      <c r="B73" s="60">
        <f t="shared" si="8"/>
        <v>82.5</v>
      </c>
      <c r="C73" s="9" t="s">
        <v>7</v>
      </c>
      <c r="D73" s="10">
        <v>14</v>
      </c>
      <c r="E73" s="10">
        <v>14</v>
      </c>
      <c r="F73" s="10">
        <v>13</v>
      </c>
      <c r="G73" s="10">
        <v>12</v>
      </c>
      <c r="H73" s="10">
        <v>12</v>
      </c>
      <c r="I73" s="10">
        <v>12</v>
      </c>
      <c r="J73" s="10">
        <v>12</v>
      </c>
      <c r="K73" s="10">
        <v>11</v>
      </c>
      <c r="L73" s="10">
        <v>13</v>
      </c>
      <c r="M73" s="2">
        <f t="shared" si="10"/>
        <v>99</v>
      </c>
      <c r="N73" s="11">
        <f t="shared" si="11"/>
        <v>12.375</v>
      </c>
      <c r="O73" s="12">
        <v>81.25</v>
      </c>
      <c r="P73" s="12">
        <f>B73-O73</f>
        <v>1.25</v>
      </c>
    </row>
    <row r="74" spans="1:16" ht="12.75">
      <c r="A74" s="24" t="s">
        <v>97</v>
      </c>
      <c r="B74" s="60">
        <f t="shared" si="8"/>
        <v>82.5</v>
      </c>
      <c r="C74" s="28" t="s">
        <v>10</v>
      </c>
      <c r="D74" s="10">
        <v>11</v>
      </c>
      <c r="E74" s="10">
        <v>15</v>
      </c>
      <c r="F74" s="10">
        <v>12</v>
      </c>
      <c r="G74" s="10">
        <v>11</v>
      </c>
      <c r="H74" s="10">
        <v>12</v>
      </c>
      <c r="I74" s="10">
        <v>14</v>
      </c>
      <c r="J74" s="10">
        <v>12</v>
      </c>
      <c r="K74" s="10">
        <v>12</v>
      </c>
      <c r="L74" s="10">
        <v>13</v>
      </c>
      <c r="M74" s="10">
        <f t="shared" si="10"/>
        <v>99</v>
      </c>
      <c r="N74" s="17">
        <f t="shared" si="11"/>
        <v>12.375</v>
      </c>
      <c r="O74" s="12"/>
      <c r="P74" s="12"/>
    </row>
    <row r="75" spans="1:16" ht="12.75">
      <c r="A75" s="24" t="s">
        <v>41</v>
      </c>
      <c r="B75" s="60">
        <f t="shared" si="8"/>
        <v>82.5</v>
      </c>
      <c r="C75" s="16" t="s">
        <v>12</v>
      </c>
      <c r="D75" s="2">
        <v>13</v>
      </c>
      <c r="E75" s="2">
        <v>13</v>
      </c>
      <c r="F75" s="2">
        <v>12</v>
      </c>
      <c r="G75" s="10">
        <v>12</v>
      </c>
      <c r="H75" s="10">
        <v>12</v>
      </c>
      <c r="I75" s="10">
        <v>12</v>
      </c>
      <c r="J75" s="10">
        <v>13</v>
      </c>
      <c r="K75" s="10">
        <v>12</v>
      </c>
      <c r="L75" s="10">
        <v>13</v>
      </c>
      <c r="M75" s="10">
        <f t="shared" si="10"/>
        <v>99</v>
      </c>
      <c r="N75" s="17">
        <f t="shared" si="11"/>
        <v>12.375</v>
      </c>
      <c r="O75" s="12">
        <v>85</v>
      </c>
      <c r="P75" s="12">
        <f>B75-O75</f>
        <v>-2.5</v>
      </c>
    </row>
    <row r="76" spans="1:16" ht="12.75">
      <c r="A76" s="27" t="s">
        <v>30</v>
      </c>
      <c r="B76" s="60">
        <f t="shared" si="8"/>
        <v>82.5</v>
      </c>
      <c r="C76" s="16" t="s">
        <v>12</v>
      </c>
      <c r="D76" s="10">
        <v>13</v>
      </c>
      <c r="E76" s="10">
        <v>15</v>
      </c>
      <c r="F76" s="10">
        <v>13</v>
      </c>
      <c r="G76" s="10">
        <v>14</v>
      </c>
      <c r="H76" s="10">
        <v>13</v>
      </c>
      <c r="I76" s="10">
        <v>10</v>
      </c>
      <c r="J76" s="10">
        <v>13</v>
      </c>
      <c r="K76" s="10">
        <v>11</v>
      </c>
      <c r="L76" s="10">
        <v>11</v>
      </c>
      <c r="M76" s="2">
        <f t="shared" si="10"/>
        <v>99</v>
      </c>
      <c r="N76" s="17">
        <f t="shared" si="11"/>
        <v>12.375</v>
      </c>
      <c r="O76" s="12">
        <v>88.33333333333334</v>
      </c>
      <c r="P76" s="12">
        <f>B76-O76</f>
        <v>-5.833333333333343</v>
      </c>
    </row>
    <row r="77" spans="1:16" ht="12.75">
      <c r="A77" s="24" t="s">
        <v>105</v>
      </c>
      <c r="B77" s="60">
        <f t="shared" si="8"/>
        <v>82.08333333333334</v>
      </c>
      <c r="C77" s="16" t="s">
        <v>16</v>
      </c>
      <c r="D77" s="10">
        <v>14</v>
      </c>
      <c r="E77" s="10">
        <v>15</v>
      </c>
      <c r="F77" s="10">
        <v>12</v>
      </c>
      <c r="G77" s="10">
        <v>13</v>
      </c>
      <c r="H77" s="10">
        <v>12</v>
      </c>
      <c r="I77" s="10">
        <v>11</v>
      </c>
      <c r="J77" s="10">
        <v>12</v>
      </c>
      <c r="K77" s="10">
        <v>12</v>
      </c>
      <c r="L77" s="10">
        <v>12</v>
      </c>
      <c r="M77" s="10">
        <f t="shared" si="10"/>
        <v>98.5</v>
      </c>
      <c r="N77" s="17">
        <f t="shared" si="11"/>
        <v>12.3125</v>
      </c>
      <c r="O77" s="12"/>
      <c r="P77" s="12"/>
    </row>
    <row r="78" spans="1:16" ht="12.75">
      <c r="A78" s="24" t="s">
        <v>89</v>
      </c>
      <c r="B78" s="60">
        <f t="shared" si="8"/>
        <v>82.08333333333334</v>
      </c>
      <c r="C78" s="23" t="s">
        <v>16</v>
      </c>
      <c r="D78" s="10">
        <v>12</v>
      </c>
      <c r="E78" s="10">
        <v>15</v>
      </c>
      <c r="F78" s="10">
        <v>13</v>
      </c>
      <c r="G78" s="10">
        <v>12</v>
      </c>
      <c r="H78" s="10">
        <v>11</v>
      </c>
      <c r="I78" s="10">
        <v>10</v>
      </c>
      <c r="J78" s="10">
        <v>11</v>
      </c>
      <c r="K78" s="10">
        <v>13</v>
      </c>
      <c r="L78" s="10">
        <v>15</v>
      </c>
      <c r="M78" s="10">
        <f t="shared" si="10"/>
        <v>98.5</v>
      </c>
      <c r="N78" s="17">
        <f t="shared" si="11"/>
        <v>12.3125</v>
      </c>
      <c r="O78" s="12"/>
      <c r="P78" s="12"/>
    </row>
    <row r="79" spans="1:16" ht="12.75">
      <c r="A79" s="8" t="s">
        <v>57</v>
      </c>
      <c r="B79" s="60">
        <f t="shared" si="8"/>
        <v>81.66666666666667</v>
      </c>
      <c r="C79" s="9" t="s">
        <v>7</v>
      </c>
      <c r="D79" s="10">
        <v>14</v>
      </c>
      <c r="E79" s="10">
        <v>14</v>
      </c>
      <c r="F79" s="10">
        <v>13</v>
      </c>
      <c r="G79" s="10">
        <v>12</v>
      </c>
      <c r="H79" s="10">
        <v>11</v>
      </c>
      <c r="I79" s="10">
        <v>9</v>
      </c>
      <c r="J79" s="10">
        <v>12</v>
      </c>
      <c r="K79" s="10">
        <v>13</v>
      </c>
      <c r="L79" s="10">
        <v>14</v>
      </c>
      <c r="M79" s="2">
        <f t="shared" si="10"/>
        <v>98</v>
      </c>
      <c r="N79" s="11">
        <f t="shared" si="11"/>
        <v>12.25</v>
      </c>
      <c r="O79" s="12">
        <v>80.41666666666667</v>
      </c>
      <c r="P79" s="12">
        <f>B79-O79</f>
        <v>1.25</v>
      </c>
    </row>
    <row r="80" spans="1:16" ht="12.75">
      <c r="A80" s="13" t="s">
        <v>55</v>
      </c>
      <c r="B80" s="60">
        <f t="shared" si="8"/>
        <v>81.66666666666667</v>
      </c>
      <c r="C80" s="14" t="s">
        <v>10</v>
      </c>
      <c r="D80" s="10">
        <v>13</v>
      </c>
      <c r="E80" s="10">
        <v>15</v>
      </c>
      <c r="F80" s="10">
        <v>12</v>
      </c>
      <c r="G80" s="10">
        <v>12</v>
      </c>
      <c r="H80" s="10">
        <v>11</v>
      </c>
      <c r="I80" s="10">
        <v>11</v>
      </c>
      <c r="J80" s="10">
        <v>12</v>
      </c>
      <c r="K80" s="10">
        <v>14</v>
      </c>
      <c r="L80" s="10">
        <v>12</v>
      </c>
      <c r="M80" s="10">
        <f t="shared" si="10"/>
        <v>98</v>
      </c>
      <c r="N80" s="17">
        <f t="shared" si="11"/>
        <v>12.25</v>
      </c>
      <c r="O80" s="12">
        <v>80.83333333333334</v>
      </c>
      <c r="P80" s="12">
        <f>B80-O80</f>
        <v>0.8333333333333286</v>
      </c>
    </row>
    <row r="81" spans="1:16" ht="12.75">
      <c r="A81" s="62" t="s">
        <v>121</v>
      </c>
      <c r="B81" s="60">
        <f t="shared" si="8"/>
        <v>81.25</v>
      </c>
      <c r="C81" s="16" t="s">
        <v>17</v>
      </c>
      <c r="D81" s="10">
        <v>12</v>
      </c>
      <c r="E81" s="10">
        <v>15</v>
      </c>
      <c r="F81" s="10">
        <v>14</v>
      </c>
      <c r="G81" s="10">
        <v>12</v>
      </c>
      <c r="H81" s="10">
        <v>12</v>
      </c>
      <c r="I81" s="10">
        <v>12</v>
      </c>
      <c r="J81" s="10">
        <v>11</v>
      </c>
      <c r="K81" s="10">
        <v>12</v>
      </c>
      <c r="L81" s="10">
        <v>11</v>
      </c>
      <c r="M81" s="10">
        <f t="shared" si="10"/>
        <v>97.5</v>
      </c>
      <c r="N81" s="17">
        <f t="shared" si="11"/>
        <v>12.1875</v>
      </c>
      <c r="O81" s="12">
        <v>82.91666666666667</v>
      </c>
      <c r="P81" s="12">
        <f>B81-O81</f>
        <v>-1.6666666666666714</v>
      </c>
    </row>
    <row r="82" spans="1:16" ht="12.75">
      <c r="A82" s="24" t="s">
        <v>114</v>
      </c>
      <c r="B82" s="60">
        <f>M82/1.2</f>
        <v>80.83333333333334</v>
      </c>
      <c r="C82" s="16" t="s">
        <v>17</v>
      </c>
      <c r="D82" s="10">
        <v>15</v>
      </c>
      <c r="E82" s="10">
        <v>15</v>
      </c>
      <c r="F82" s="10">
        <v>11</v>
      </c>
      <c r="G82" s="10">
        <v>12</v>
      </c>
      <c r="H82" s="10">
        <v>11</v>
      </c>
      <c r="I82" s="10">
        <v>12</v>
      </c>
      <c r="J82" s="10">
        <v>13</v>
      </c>
      <c r="K82" s="10">
        <v>10</v>
      </c>
      <c r="L82" s="10">
        <v>13</v>
      </c>
      <c r="M82" s="10">
        <f t="shared" si="10"/>
        <v>97</v>
      </c>
      <c r="N82" s="17">
        <f t="shared" si="11"/>
        <v>12.125</v>
      </c>
      <c r="O82" s="12">
        <v>82.5</v>
      </c>
      <c r="P82" s="12">
        <f>B82-O82</f>
        <v>-1.6666666666666572</v>
      </c>
    </row>
    <row r="83" spans="1:16" ht="12.75">
      <c r="A83" s="8" t="s">
        <v>68</v>
      </c>
      <c r="B83" s="60">
        <f aca="true" t="shared" si="12" ref="B83:B121">(((D83+E83)/2)+(F83+G83+H83+I83+J83+K83+L83))/1.2</f>
        <v>80.41666666666667</v>
      </c>
      <c r="C83" s="9" t="s">
        <v>7</v>
      </c>
      <c r="D83" s="10">
        <v>13</v>
      </c>
      <c r="E83" s="10">
        <v>14</v>
      </c>
      <c r="F83" s="10">
        <v>12</v>
      </c>
      <c r="G83" s="10">
        <v>11</v>
      </c>
      <c r="H83" s="10">
        <v>10</v>
      </c>
      <c r="I83" s="10">
        <v>10</v>
      </c>
      <c r="J83" s="10">
        <v>11</v>
      </c>
      <c r="K83" s="10">
        <v>14</v>
      </c>
      <c r="L83" s="10">
        <v>15</v>
      </c>
      <c r="M83" s="2">
        <f t="shared" si="10"/>
        <v>96.5</v>
      </c>
      <c r="N83" s="11">
        <f t="shared" si="11"/>
        <v>12.0625</v>
      </c>
      <c r="O83" s="12">
        <v>78.33333333333334</v>
      </c>
      <c r="P83" s="12">
        <f>B83-O83</f>
        <v>2.0833333333333286</v>
      </c>
    </row>
    <row r="84" spans="1:16" ht="12.75">
      <c r="A84" s="18" t="s">
        <v>86</v>
      </c>
      <c r="B84" s="60">
        <f t="shared" si="12"/>
        <v>80.41666666666667</v>
      </c>
      <c r="C84" s="23" t="s">
        <v>38</v>
      </c>
      <c r="D84" s="2">
        <v>12</v>
      </c>
      <c r="E84" s="2">
        <v>15</v>
      </c>
      <c r="F84" s="2">
        <v>12</v>
      </c>
      <c r="G84" s="10">
        <v>12</v>
      </c>
      <c r="H84" s="10">
        <v>13</v>
      </c>
      <c r="I84" s="10">
        <v>11</v>
      </c>
      <c r="J84" s="10">
        <v>11</v>
      </c>
      <c r="K84" s="10">
        <v>12</v>
      </c>
      <c r="L84" s="10">
        <v>12</v>
      </c>
      <c r="M84" s="10">
        <f t="shared" si="10"/>
        <v>96.5</v>
      </c>
      <c r="N84" s="11">
        <f t="shared" si="11"/>
        <v>12.0625</v>
      </c>
      <c r="O84" s="29"/>
      <c r="P84" s="17"/>
    </row>
    <row r="85" spans="1:16" ht="12.75">
      <c r="A85" s="24" t="s">
        <v>100</v>
      </c>
      <c r="B85" s="60">
        <f t="shared" si="12"/>
        <v>80.41666666666667</v>
      </c>
      <c r="C85" s="23" t="s">
        <v>16</v>
      </c>
      <c r="D85" s="10">
        <v>13</v>
      </c>
      <c r="E85" s="10">
        <v>14</v>
      </c>
      <c r="F85" s="10">
        <v>9</v>
      </c>
      <c r="G85" s="10">
        <v>11</v>
      </c>
      <c r="H85" s="10">
        <v>10</v>
      </c>
      <c r="I85" s="10">
        <v>14</v>
      </c>
      <c r="J85" s="10">
        <v>12</v>
      </c>
      <c r="K85" s="10">
        <v>13</v>
      </c>
      <c r="L85" s="10">
        <v>14</v>
      </c>
      <c r="M85" s="10">
        <f t="shared" si="10"/>
        <v>96.5</v>
      </c>
      <c r="N85" s="17">
        <f t="shared" si="11"/>
        <v>12.0625</v>
      </c>
      <c r="O85" s="12"/>
      <c r="P85" s="12"/>
    </row>
    <row r="86" spans="1:16" ht="12.75">
      <c r="A86" s="24" t="s">
        <v>66</v>
      </c>
      <c r="B86" s="60">
        <f t="shared" si="12"/>
        <v>80.41666666666667</v>
      </c>
      <c r="C86" s="16" t="s">
        <v>17</v>
      </c>
      <c r="D86" s="10">
        <v>14</v>
      </c>
      <c r="E86" s="10">
        <v>13</v>
      </c>
      <c r="F86" s="10">
        <v>11</v>
      </c>
      <c r="G86" s="10">
        <v>13</v>
      </c>
      <c r="H86" s="10">
        <v>12</v>
      </c>
      <c r="I86" s="10">
        <v>11</v>
      </c>
      <c r="J86" s="10">
        <v>12</v>
      </c>
      <c r="K86" s="10">
        <v>10</v>
      </c>
      <c r="L86" s="10">
        <v>14</v>
      </c>
      <c r="M86" s="10">
        <f t="shared" si="10"/>
        <v>96.5</v>
      </c>
      <c r="N86" s="17">
        <f t="shared" si="11"/>
        <v>12.0625</v>
      </c>
      <c r="O86" s="12">
        <v>78.75</v>
      </c>
      <c r="P86" s="12">
        <f>B86-O86</f>
        <v>1.6666666666666714</v>
      </c>
    </row>
    <row r="87" spans="1:16" ht="12.75">
      <c r="A87" s="18" t="s">
        <v>59</v>
      </c>
      <c r="B87" s="60">
        <f t="shared" si="12"/>
        <v>80</v>
      </c>
      <c r="C87" s="28" t="s">
        <v>10</v>
      </c>
      <c r="D87" s="10">
        <v>13</v>
      </c>
      <c r="E87" s="10">
        <v>15</v>
      </c>
      <c r="F87" s="10">
        <v>12</v>
      </c>
      <c r="G87" s="10">
        <v>11</v>
      </c>
      <c r="H87" s="10">
        <v>10</v>
      </c>
      <c r="I87" s="10">
        <v>12</v>
      </c>
      <c r="J87" s="10">
        <v>11</v>
      </c>
      <c r="K87" s="10">
        <v>12</v>
      </c>
      <c r="L87" s="10">
        <v>14</v>
      </c>
      <c r="M87" s="10">
        <f t="shared" si="10"/>
        <v>96</v>
      </c>
      <c r="N87" s="17">
        <f t="shared" si="11"/>
        <v>12</v>
      </c>
      <c r="O87" s="12">
        <v>80</v>
      </c>
      <c r="P87" s="12">
        <f>B87-O87</f>
        <v>0</v>
      </c>
    </row>
    <row r="88" spans="1:16" ht="12.75">
      <c r="A88" s="15" t="s">
        <v>98</v>
      </c>
      <c r="B88" s="60">
        <f t="shared" si="12"/>
        <v>80</v>
      </c>
      <c r="C88" s="16" t="s">
        <v>10</v>
      </c>
      <c r="D88" s="10">
        <v>13</v>
      </c>
      <c r="E88" s="10">
        <v>15</v>
      </c>
      <c r="F88" s="10">
        <v>10</v>
      </c>
      <c r="G88" s="10">
        <v>11</v>
      </c>
      <c r="H88" s="10">
        <v>9</v>
      </c>
      <c r="I88" s="10">
        <v>14</v>
      </c>
      <c r="J88" s="10">
        <v>11</v>
      </c>
      <c r="K88" s="10">
        <v>13</v>
      </c>
      <c r="L88" s="10">
        <v>14</v>
      </c>
      <c r="M88" s="10">
        <f t="shared" si="10"/>
        <v>96</v>
      </c>
      <c r="N88" s="11">
        <f t="shared" si="11"/>
        <v>12</v>
      </c>
      <c r="O88" s="12">
        <v>80</v>
      </c>
      <c r="P88" s="12">
        <f>B88-O88</f>
        <v>0</v>
      </c>
    </row>
    <row r="89" spans="1:16" ht="12.75">
      <c r="A89" s="22" t="s">
        <v>76</v>
      </c>
      <c r="B89" s="60">
        <f t="shared" si="12"/>
        <v>80</v>
      </c>
      <c r="C89" s="23" t="s">
        <v>38</v>
      </c>
      <c r="D89" s="2">
        <v>12</v>
      </c>
      <c r="E89" s="2">
        <v>12</v>
      </c>
      <c r="F89" s="2">
        <v>14</v>
      </c>
      <c r="G89" s="10">
        <v>12</v>
      </c>
      <c r="H89" s="10">
        <v>12</v>
      </c>
      <c r="I89" s="10">
        <v>9</v>
      </c>
      <c r="J89" s="10">
        <v>12</v>
      </c>
      <c r="K89" s="10">
        <v>11</v>
      </c>
      <c r="L89" s="10">
        <v>14</v>
      </c>
      <c r="M89" s="10">
        <f t="shared" si="10"/>
        <v>96</v>
      </c>
      <c r="N89" s="11">
        <f t="shared" si="11"/>
        <v>12</v>
      </c>
      <c r="O89" s="29"/>
      <c r="P89" s="17"/>
    </row>
    <row r="90" spans="1:16" ht="12.75">
      <c r="A90" s="24" t="s">
        <v>101</v>
      </c>
      <c r="B90" s="60">
        <f t="shared" si="12"/>
        <v>80</v>
      </c>
      <c r="C90" s="16" t="s">
        <v>16</v>
      </c>
      <c r="D90" s="10">
        <v>12</v>
      </c>
      <c r="E90" s="10">
        <v>14</v>
      </c>
      <c r="F90" s="10">
        <v>13</v>
      </c>
      <c r="G90" s="10">
        <v>11</v>
      </c>
      <c r="H90" s="10">
        <v>10</v>
      </c>
      <c r="I90" s="10">
        <v>13</v>
      </c>
      <c r="J90" s="10">
        <v>12</v>
      </c>
      <c r="K90" s="10">
        <v>11</v>
      </c>
      <c r="L90" s="10">
        <v>13</v>
      </c>
      <c r="M90" s="10">
        <f t="shared" si="10"/>
        <v>96</v>
      </c>
      <c r="N90" s="17">
        <f t="shared" si="11"/>
        <v>12</v>
      </c>
      <c r="O90" s="12"/>
      <c r="P90" s="12"/>
    </row>
    <row r="91" spans="1:16" ht="12.75">
      <c r="A91" s="15" t="s">
        <v>70</v>
      </c>
      <c r="B91" s="60">
        <f t="shared" si="12"/>
        <v>79.58333333333334</v>
      </c>
      <c r="C91" s="16" t="s">
        <v>7</v>
      </c>
      <c r="D91" s="10">
        <v>14</v>
      </c>
      <c r="E91" s="10">
        <v>15</v>
      </c>
      <c r="F91" s="10">
        <v>12</v>
      </c>
      <c r="G91" s="10">
        <v>11</v>
      </c>
      <c r="H91" s="10">
        <v>11</v>
      </c>
      <c r="I91" s="10">
        <v>10</v>
      </c>
      <c r="J91" s="10">
        <v>11</v>
      </c>
      <c r="K91" s="10">
        <v>13</v>
      </c>
      <c r="L91" s="10">
        <v>13</v>
      </c>
      <c r="M91" s="2">
        <f t="shared" si="10"/>
        <v>95.5</v>
      </c>
      <c r="N91" s="11">
        <f t="shared" si="11"/>
        <v>11.9375</v>
      </c>
      <c r="O91" s="12">
        <v>77.5</v>
      </c>
      <c r="P91" s="12">
        <f>B91-O91</f>
        <v>2.083333333333343</v>
      </c>
    </row>
    <row r="92" spans="1:16" ht="12.75">
      <c r="A92" s="18" t="s">
        <v>56</v>
      </c>
      <c r="B92" s="60">
        <f t="shared" si="12"/>
        <v>79.58333333333334</v>
      </c>
      <c r="C92" s="16" t="s">
        <v>16</v>
      </c>
      <c r="D92" s="10">
        <v>13</v>
      </c>
      <c r="E92" s="10">
        <v>14</v>
      </c>
      <c r="F92" s="10">
        <v>12</v>
      </c>
      <c r="G92" s="10">
        <v>13</v>
      </c>
      <c r="H92" s="10">
        <v>12</v>
      </c>
      <c r="I92" s="10">
        <v>10</v>
      </c>
      <c r="J92" s="10">
        <v>12</v>
      </c>
      <c r="K92" s="10">
        <v>13</v>
      </c>
      <c r="L92" s="10">
        <v>10</v>
      </c>
      <c r="M92" s="10">
        <f t="shared" si="10"/>
        <v>95.5</v>
      </c>
      <c r="N92" s="17">
        <f t="shared" si="11"/>
        <v>11.9375</v>
      </c>
      <c r="O92" s="12">
        <v>80.83333333333334</v>
      </c>
      <c r="P92" s="12">
        <f>B92-O92</f>
        <v>-1.25</v>
      </c>
    </row>
    <row r="93" spans="1:16" ht="12.75">
      <c r="A93" s="24" t="s">
        <v>69</v>
      </c>
      <c r="B93" s="60">
        <f t="shared" si="12"/>
        <v>79.58333333333334</v>
      </c>
      <c r="C93" s="16" t="s">
        <v>12</v>
      </c>
      <c r="D93" s="10">
        <v>13</v>
      </c>
      <c r="E93" s="10">
        <v>14</v>
      </c>
      <c r="F93" s="10">
        <v>14</v>
      </c>
      <c r="G93" s="10">
        <v>13</v>
      </c>
      <c r="H93" s="10">
        <v>12</v>
      </c>
      <c r="I93" s="10">
        <v>9</v>
      </c>
      <c r="J93" s="10">
        <v>12</v>
      </c>
      <c r="K93" s="10">
        <v>10</v>
      </c>
      <c r="L93" s="10">
        <v>12</v>
      </c>
      <c r="M93" s="2">
        <f t="shared" si="10"/>
        <v>95.5</v>
      </c>
      <c r="N93" s="17">
        <f t="shared" si="11"/>
        <v>11.9375</v>
      </c>
      <c r="O93" s="12">
        <v>78.33333333333334</v>
      </c>
      <c r="P93" s="12">
        <f>B93-O93</f>
        <v>1.25</v>
      </c>
    </row>
    <row r="94" spans="1:16" ht="12.75">
      <c r="A94" s="24" t="s">
        <v>125</v>
      </c>
      <c r="B94" s="60">
        <f t="shared" si="12"/>
        <v>79.58333333333334</v>
      </c>
      <c r="C94" s="16" t="s">
        <v>12</v>
      </c>
      <c r="D94" s="10">
        <v>12</v>
      </c>
      <c r="E94" s="10">
        <v>13</v>
      </c>
      <c r="F94" s="10">
        <v>11</v>
      </c>
      <c r="G94" s="10">
        <v>12</v>
      </c>
      <c r="H94" s="10">
        <v>11</v>
      </c>
      <c r="I94" s="10">
        <v>13</v>
      </c>
      <c r="J94" s="10">
        <v>11</v>
      </c>
      <c r="K94" s="10">
        <v>12</v>
      </c>
      <c r="L94" s="10">
        <v>13</v>
      </c>
      <c r="M94" s="2">
        <f t="shared" si="10"/>
        <v>95.5</v>
      </c>
      <c r="N94" s="17">
        <f t="shared" si="11"/>
        <v>11.9375</v>
      </c>
      <c r="O94" s="12">
        <v>78.75</v>
      </c>
      <c r="P94" s="12">
        <f>B94-O94</f>
        <v>0.8333333333333428</v>
      </c>
    </row>
    <row r="95" spans="1:16" ht="12.75">
      <c r="A95" s="24" t="s">
        <v>67</v>
      </c>
      <c r="B95" s="60">
        <f t="shared" si="12"/>
        <v>79.58333333333334</v>
      </c>
      <c r="C95" s="16" t="s">
        <v>12</v>
      </c>
      <c r="D95" s="10">
        <v>13</v>
      </c>
      <c r="E95" s="10">
        <v>14</v>
      </c>
      <c r="F95" s="10">
        <v>11</v>
      </c>
      <c r="G95" s="10">
        <v>12</v>
      </c>
      <c r="H95" s="10">
        <v>11</v>
      </c>
      <c r="I95" s="10">
        <v>11</v>
      </c>
      <c r="J95" s="10">
        <v>13</v>
      </c>
      <c r="K95" s="10">
        <v>11</v>
      </c>
      <c r="L95" s="10">
        <v>13</v>
      </c>
      <c r="M95" s="2">
        <f t="shared" si="10"/>
        <v>95.5</v>
      </c>
      <c r="N95" s="17">
        <f t="shared" si="11"/>
        <v>11.9375</v>
      </c>
      <c r="O95" s="12">
        <v>78.75</v>
      </c>
      <c r="P95" s="12">
        <f>B95-O95</f>
        <v>0.8333333333333428</v>
      </c>
    </row>
    <row r="96" spans="1:16" ht="12.75">
      <c r="A96" s="15" t="s">
        <v>127</v>
      </c>
      <c r="B96" s="60">
        <f t="shared" si="12"/>
        <v>79.58333333333334</v>
      </c>
      <c r="C96" s="16" t="s">
        <v>12</v>
      </c>
      <c r="D96" s="10">
        <v>13</v>
      </c>
      <c r="E96" s="10">
        <v>14</v>
      </c>
      <c r="F96" s="10">
        <v>12</v>
      </c>
      <c r="G96" s="10">
        <v>11</v>
      </c>
      <c r="H96" s="10">
        <v>11</v>
      </c>
      <c r="I96" s="10">
        <v>12</v>
      </c>
      <c r="J96" s="10">
        <v>11</v>
      </c>
      <c r="K96" s="10">
        <v>12</v>
      </c>
      <c r="L96" s="10">
        <v>13</v>
      </c>
      <c r="M96" s="10">
        <f t="shared" si="10"/>
        <v>95.5</v>
      </c>
      <c r="N96" s="17">
        <f t="shared" si="11"/>
        <v>11.9375</v>
      </c>
      <c r="O96" s="12"/>
      <c r="P96" s="12"/>
    </row>
    <row r="97" spans="1:16" ht="12.75">
      <c r="A97" s="24" t="s">
        <v>61</v>
      </c>
      <c r="B97" s="60">
        <f t="shared" si="12"/>
        <v>79.16666666666667</v>
      </c>
      <c r="C97" s="16" t="s">
        <v>12</v>
      </c>
      <c r="D97" s="10">
        <v>12</v>
      </c>
      <c r="E97" s="10">
        <v>14</v>
      </c>
      <c r="F97" s="10">
        <v>12</v>
      </c>
      <c r="G97" s="10">
        <v>11</v>
      </c>
      <c r="H97" s="10">
        <v>10</v>
      </c>
      <c r="I97" s="10">
        <v>12</v>
      </c>
      <c r="J97" s="10">
        <v>13</v>
      </c>
      <c r="K97" s="10">
        <v>10</v>
      </c>
      <c r="L97" s="10">
        <v>14</v>
      </c>
      <c r="M97" s="10">
        <f t="shared" si="10"/>
        <v>95</v>
      </c>
      <c r="N97" s="11">
        <f t="shared" si="11"/>
        <v>11.875</v>
      </c>
      <c r="O97" s="50">
        <v>80</v>
      </c>
      <c r="P97" s="12">
        <f aca="true" t="shared" si="13" ref="P97:P102">B97-O97</f>
        <v>-0.8333333333333286</v>
      </c>
    </row>
    <row r="98" spans="1:16" ht="12.75">
      <c r="A98" s="25" t="s">
        <v>62</v>
      </c>
      <c r="B98" s="60">
        <f t="shared" si="12"/>
        <v>78.75</v>
      </c>
      <c r="C98" s="28" t="s">
        <v>10</v>
      </c>
      <c r="D98" s="10">
        <v>12</v>
      </c>
      <c r="E98" s="10">
        <v>15</v>
      </c>
      <c r="F98" s="10">
        <v>11</v>
      </c>
      <c r="G98" s="10">
        <v>11</v>
      </c>
      <c r="H98" s="10">
        <v>11</v>
      </c>
      <c r="I98" s="10">
        <v>13</v>
      </c>
      <c r="J98" s="10">
        <v>12</v>
      </c>
      <c r="K98" s="10">
        <v>10</v>
      </c>
      <c r="L98" s="10">
        <v>13</v>
      </c>
      <c r="M98" s="10">
        <f aca="true" t="shared" si="14" ref="M98:M121">((D98+E98)/2)+(L98+F98+G98+H98+I98+J98+K98)</f>
        <v>94.5</v>
      </c>
      <c r="N98" s="17">
        <f aca="true" t="shared" si="15" ref="N98:N121">(((D98+E98)/2)+(F98+G98+H98+I98+J98+K98+L98))/8</f>
        <v>11.8125</v>
      </c>
      <c r="O98" s="12">
        <v>79.58333333333334</v>
      </c>
      <c r="P98" s="12">
        <f t="shared" si="13"/>
        <v>-0.8333333333333428</v>
      </c>
    </row>
    <row r="99" spans="1:16" ht="12.75">
      <c r="A99" s="15" t="s">
        <v>65</v>
      </c>
      <c r="B99" s="60">
        <f t="shared" si="12"/>
        <v>78.75</v>
      </c>
      <c r="C99" s="16" t="s">
        <v>16</v>
      </c>
      <c r="D99" s="10">
        <v>12</v>
      </c>
      <c r="E99" s="10">
        <v>15</v>
      </c>
      <c r="F99" s="10">
        <v>11</v>
      </c>
      <c r="G99" s="10">
        <v>12</v>
      </c>
      <c r="H99" s="10">
        <v>10</v>
      </c>
      <c r="I99" s="10">
        <v>13</v>
      </c>
      <c r="J99" s="10">
        <v>13</v>
      </c>
      <c r="K99" s="10">
        <v>10</v>
      </c>
      <c r="L99" s="10">
        <v>12</v>
      </c>
      <c r="M99" s="2">
        <f t="shared" si="14"/>
        <v>94.5</v>
      </c>
      <c r="N99" s="11">
        <f t="shared" si="15"/>
        <v>11.8125</v>
      </c>
      <c r="O99" s="12">
        <v>78.75</v>
      </c>
      <c r="P99" s="12">
        <f t="shared" si="13"/>
        <v>0</v>
      </c>
    </row>
    <row r="100" spans="1:16" ht="12.75">
      <c r="A100" s="24" t="s">
        <v>107</v>
      </c>
      <c r="B100" s="60">
        <f t="shared" si="12"/>
        <v>78.75</v>
      </c>
      <c r="C100" s="16" t="s">
        <v>16</v>
      </c>
      <c r="D100" s="10">
        <v>14</v>
      </c>
      <c r="E100" s="10">
        <v>15</v>
      </c>
      <c r="F100" s="10">
        <v>12</v>
      </c>
      <c r="G100" s="10">
        <v>12</v>
      </c>
      <c r="H100" s="10">
        <v>11</v>
      </c>
      <c r="I100" s="10">
        <v>11</v>
      </c>
      <c r="J100" s="10">
        <v>12</v>
      </c>
      <c r="K100" s="10">
        <v>9</v>
      </c>
      <c r="L100" s="10">
        <v>13</v>
      </c>
      <c r="M100" s="10">
        <f t="shared" si="14"/>
        <v>94.5</v>
      </c>
      <c r="N100" s="17">
        <f t="shared" si="15"/>
        <v>11.8125</v>
      </c>
      <c r="O100" s="12">
        <v>80.41666666666667</v>
      </c>
      <c r="P100" s="12">
        <f t="shared" si="13"/>
        <v>-1.6666666666666714</v>
      </c>
    </row>
    <row r="101" spans="1:16" ht="12.75">
      <c r="A101" s="24" t="s">
        <v>52</v>
      </c>
      <c r="B101" s="60">
        <f t="shared" si="12"/>
        <v>78.75</v>
      </c>
      <c r="C101" s="16" t="s">
        <v>12</v>
      </c>
      <c r="D101" s="10">
        <v>12</v>
      </c>
      <c r="E101" s="10">
        <v>13</v>
      </c>
      <c r="F101" s="10">
        <v>10</v>
      </c>
      <c r="G101" s="10">
        <v>11</v>
      </c>
      <c r="H101" s="10">
        <v>12</v>
      </c>
      <c r="I101" s="10">
        <v>10</v>
      </c>
      <c r="J101" s="10">
        <v>12</v>
      </c>
      <c r="K101" s="10">
        <v>13</v>
      </c>
      <c r="L101" s="10">
        <v>14</v>
      </c>
      <c r="M101" s="2">
        <f t="shared" si="14"/>
        <v>94.5</v>
      </c>
      <c r="N101" s="17">
        <f t="shared" si="15"/>
        <v>11.8125</v>
      </c>
      <c r="O101" s="12">
        <v>82.5</v>
      </c>
      <c r="P101" s="12">
        <f t="shared" si="13"/>
        <v>-3.75</v>
      </c>
    </row>
    <row r="102" spans="1:16" s="10" customFormat="1" ht="12.75">
      <c r="A102" s="8" t="s">
        <v>71</v>
      </c>
      <c r="B102" s="60">
        <f t="shared" si="12"/>
        <v>78.33333333333334</v>
      </c>
      <c r="C102" s="9" t="s">
        <v>7</v>
      </c>
      <c r="D102" s="10">
        <v>13</v>
      </c>
      <c r="E102" s="10">
        <v>15</v>
      </c>
      <c r="F102" s="10">
        <v>9</v>
      </c>
      <c r="G102" s="10">
        <v>10</v>
      </c>
      <c r="H102" s="10">
        <v>10</v>
      </c>
      <c r="I102" s="10">
        <v>12</v>
      </c>
      <c r="J102" s="10">
        <v>10</v>
      </c>
      <c r="K102" s="10">
        <v>14</v>
      </c>
      <c r="L102" s="10">
        <v>15</v>
      </c>
      <c r="M102" s="10">
        <f t="shared" si="14"/>
        <v>94</v>
      </c>
      <c r="N102" s="17">
        <f t="shared" si="15"/>
        <v>11.75</v>
      </c>
      <c r="O102" s="12">
        <v>76.25</v>
      </c>
      <c r="P102" s="12">
        <f t="shared" si="13"/>
        <v>2.083333333333343</v>
      </c>
    </row>
    <row r="103" spans="1:16" ht="12.75">
      <c r="A103" s="27" t="s">
        <v>129</v>
      </c>
      <c r="B103" s="60">
        <f t="shared" si="12"/>
        <v>78.33333333333334</v>
      </c>
      <c r="C103" s="16" t="s">
        <v>12</v>
      </c>
      <c r="D103" s="10">
        <v>12</v>
      </c>
      <c r="E103" s="10">
        <v>14</v>
      </c>
      <c r="F103" s="10">
        <v>13</v>
      </c>
      <c r="G103" s="10">
        <v>12</v>
      </c>
      <c r="H103" s="10">
        <v>12</v>
      </c>
      <c r="I103" s="10">
        <v>10</v>
      </c>
      <c r="J103" s="10">
        <v>10</v>
      </c>
      <c r="K103" s="10">
        <v>10</v>
      </c>
      <c r="L103" s="10">
        <v>14</v>
      </c>
      <c r="M103" s="10">
        <f t="shared" si="14"/>
        <v>94</v>
      </c>
      <c r="N103" s="17">
        <f t="shared" si="15"/>
        <v>11.75</v>
      </c>
      <c r="O103" s="12"/>
      <c r="P103" s="12"/>
    </row>
    <row r="104" spans="1:16" ht="12.75">
      <c r="A104" s="25" t="s">
        <v>128</v>
      </c>
      <c r="B104" s="60">
        <f t="shared" si="12"/>
        <v>77.91666666666667</v>
      </c>
      <c r="C104" s="16" t="s">
        <v>12</v>
      </c>
      <c r="D104" s="10">
        <v>13</v>
      </c>
      <c r="E104" s="10">
        <v>12</v>
      </c>
      <c r="F104" s="10">
        <v>11</v>
      </c>
      <c r="G104" s="10">
        <v>10</v>
      </c>
      <c r="H104" s="10">
        <v>12</v>
      </c>
      <c r="I104" s="10">
        <v>11</v>
      </c>
      <c r="J104" s="10">
        <v>12</v>
      </c>
      <c r="K104" s="10">
        <v>12</v>
      </c>
      <c r="L104" s="10">
        <v>13</v>
      </c>
      <c r="M104" s="10">
        <f t="shared" si="14"/>
        <v>93.5</v>
      </c>
      <c r="N104" s="17">
        <f t="shared" si="15"/>
        <v>11.6875</v>
      </c>
      <c r="O104" s="12">
        <v>76.25</v>
      </c>
      <c r="P104" s="12">
        <f>B104-O104</f>
        <v>1.6666666666666714</v>
      </c>
    </row>
    <row r="105" spans="1:16" ht="12.75">
      <c r="A105" s="24" t="s">
        <v>106</v>
      </c>
      <c r="B105" s="60">
        <f t="shared" si="12"/>
        <v>77.5</v>
      </c>
      <c r="C105" s="23" t="s">
        <v>16</v>
      </c>
      <c r="D105" s="10">
        <v>13</v>
      </c>
      <c r="E105" s="10">
        <v>15</v>
      </c>
      <c r="F105" s="10">
        <v>9</v>
      </c>
      <c r="G105" s="10">
        <v>9</v>
      </c>
      <c r="H105" s="10">
        <v>11</v>
      </c>
      <c r="I105" s="10">
        <v>12</v>
      </c>
      <c r="J105" s="10">
        <v>12</v>
      </c>
      <c r="K105" s="10">
        <v>12</v>
      </c>
      <c r="L105" s="10">
        <v>14</v>
      </c>
      <c r="M105" s="10">
        <f t="shared" si="14"/>
        <v>93</v>
      </c>
      <c r="N105" s="17">
        <f t="shared" si="15"/>
        <v>11.625</v>
      </c>
      <c r="O105" s="12"/>
      <c r="P105" s="12"/>
    </row>
    <row r="106" spans="1:16" ht="12.75">
      <c r="A106" s="13" t="s">
        <v>99</v>
      </c>
      <c r="B106" s="60">
        <f t="shared" si="12"/>
        <v>76.66666666666667</v>
      </c>
      <c r="C106" s="28" t="s">
        <v>10</v>
      </c>
      <c r="D106" s="10">
        <v>12</v>
      </c>
      <c r="E106" s="10">
        <v>14</v>
      </c>
      <c r="F106" s="10">
        <v>10</v>
      </c>
      <c r="G106" s="10">
        <v>11</v>
      </c>
      <c r="H106" s="10">
        <v>10</v>
      </c>
      <c r="I106" s="10">
        <v>11</v>
      </c>
      <c r="J106" s="10">
        <v>11</v>
      </c>
      <c r="K106" s="10">
        <v>13</v>
      </c>
      <c r="L106" s="10">
        <v>13</v>
      </c>
      <c r="M106" s="10">
        <f t="shared" si="14"/>
        <v>92</v>
      </c>
      <c r="N106" s="17">
        <f t="shared" si="15"/>
        <v>11.5</v>
      </c>
      <c r="O106" s="12"/>
      <c r="P106" s="12"/>
    </row>
    <row r="107" spans="1:16" ht="12.75">
      <c r="A107" s="22" t="s">
        <v>72</v>
      </c>
      <c r="B107" s="60">
        <f t="shared" si="12"/>
        <v>76.66666666666667</v>
      </c>
      <c r="C107" s="23" t="s">
        <v>16</v>
      </c>
      <c r="D107" s="10">
        <v>13</v>
      </c>
      <c r="E107" s="10">
        <v>15</v>
      </c>
      <c r="F107" s="10">
        <v>12</v>
      </c>
      <c r="G107" s="10">
        <v>11</v>
      </c>
      <c r="H107" s="10">
        <v>11</v>
      </c>
      <c r="I107" s="10">
        <v>11</v>
      </c>
      <c r="J107" s="10">
        <v>11</v>
      </c>
      <c r="K107" s="10">
        <v>11</v>
      </c>
      <c r="L107" s="10">
        <v>11</v>
      </c>
      <c r="M107" s="10">
        <f t="shared" si="14"/>
        <v>92</v>
      </c>
      <c r="N107" s="17">
        <f t="shared" si="15"/>
        <v>11.5</v>
      </c>
      <c r="O107" s="12">
        <v>74.16666666666667</v>
      </c>
      <c r="P107" s="12">
        <f>B107-O107</f>
        <v>2.5</v>
      </c>
    </row>
    <row r="108" spans="1:16" ht="12.75">
      <c r="A108" s="24" t="s">
        <v>123</v>
      </c>
      <c r="B108" s="60">
        <f t="shared" si="12"/>
        <v>76.25</v>
      </c>
      <c r="C108" s="16" t="s">
        <v>17</v>
      </c>
      <c r="D108" s="10">
        <v>8</v>
      </c>
      <c r="E108" s="10">
        <v>13</v>
      </c>
      <c r="F108" s="10">
        <v>15</v>
      </c>
      <c r="G108" s="10">
        <v>10</v>
      </c>
      <c r="H108" s="10">
        <v>10</v>
      </c>
      <c r="I108" s="10">
        <v>10</v>
      </c>
      <c r="J108" s="10">
        <v>10</v>
      </c>
      <c r="K108" s="10">
        <v>12</v>
      </c>
      <c r="L108" s="10">
        <v>14</v>
      </c>
      <c r="M108" s="10">
        <f t="shared" si="14"/>
        <v>91.5</v>
      </c>
      <c r="N108" s="17">
        <f t="shared" si="15"/>
        <v>11.4375</v>
      </c>
      <c r="O108" s="12"/>
      <c r="P108" s="12"/>
    </row>
    <row r="109" spans="1:16" ht="12.75">
      <c r="A109" s="25" t="s">
        <v>130</v>
      </c>
      <c r="B109" s="60">
        <f t="shared" si="12"/>
        <v>76.25</v>
      </c>
      <c r="C109" s="26" t="s">
        <v>12</v>
      </c>
      <c r="D109" s="2">
        <v>12</v>
      </c>
      <c r="E109" s="2">
        <v>15</v>
      </c>
      <c r="F109" s="2">
        <v>14</v>
      </c>
      <c r="G109" s="10">
        <v>11</v>
      </c>
      <c r="H109" s="10">
        <v>11</v>
      </c>
      <c r="I109" s="10">
        <v>9</v>
      </c>
      <c r="J109" s="10">
        <v>12</v>
      </c>
      <c r="K109" s="10">
        <v>10</v>
      </c>
      <c r="L109" s="10">
        <v>11</v>
      </c>
      <c r="M109" s="2">
        <f t="shared" si="14"/>
        <v>91.5</v>
      </c>
      <c r="N109" s="17">
        <f t="shared" si="15"/>
        <v>11.4375</v>
      </c>
      <c r="O109" s="12">
        <v>75.41666666666667</v>
      </c>
      <c r="P109" s="12">
        <f>B109-O109</f>
        <v>0.8333333333333286</v>
      </c>
    </row>
    <row r="110" spans="1:16" ht="12.75">
      <c r="A110" s="24" t="s">
        <v>90</v>
      </c>
      <c r="B110" s="60">
        <f t="shared" si="12"/>
        <v>74.58333333333334</v>
      </c>
      <c r="C110" s="16" t="s">
        <v>10</v>
      </c>
      <c r="D110" s="10">
        <v>14</v>
      </c>
      <c r="E110" s="10">
        <v>15</v>
      </c>
      <c r="F110" s="10">
        <v>10</v>
      </c>
      <c r="G110" s="10">
        <v>10</v>
      </c>
      <c r="H110" s="10">
        <v>10</v>
      </c>
      <c r="I110" s="10">
        <v>10</v>
      </c>
      <c r="J110" s="10">
        <v>11</v>
      </c>
      <c r="K110" s="10">
        <v>13</v>
      </c>
      <c r="L110" s="10">
        <v>11</v>
      </c>
      <c r="M110" s="10">
        <f t="shared" si="14"/>
        <v>89.5</v>
      </c>
      <c r="N110" s="17">
        <f t="shared" si="15"/>
        <v>11.1875</v>
      </c>
      <c r="O110" s="12">
        <v>70</v>
      </c>
      <c r="P110" s="12">
        <f>B110-O110</f>
        <v>4.583333333333343</v>
      </c>
    </row>
    <row r="111" spans="1:16" ht="12.75">
      <c r="A111" s="24" t="s">
        <v>82</v>
      </c>
      <c r="B111" s="60">
        <f t="shared" si="12"/>
        <v>72.91666666666667</v>
      </c>
      <c r="C111" s="23" t="s">
        <v>38</v>
      </c>
      <c r="D111" s="2">
        <v>13</v>
      </c>
      <c r="E111" s="2">
        <v>14</v>
      </c>
      <c r="F111" s="2">
        <v>12</v>
      </c>
      <c r="G111" s="10">
        <v>12</v>
      </c>
      <c r="H111" s="10">
        <v>10</v>
      </c>
      <c r="I111" s="10">
        <v>11</v>
      </c>
      <c r="J111" s="10">
        <v>11</v>
      </c>
      <c r="K111" s="10">
        <v>10</v>
      </c>
      <c r="L111" s="10">
        <v>8</v>
      </c>
      <c r="M111" s="10">
        <f t="shared" si="14"/>
        <v>87.5</v>
      </c>
      <c r="N111" s="11">
        <f t="shared" si="15"/>
        <v>10.9375</v>
      </c>
      <c r="O111" s="29"/>
      <c r="P111" s="17"/>
    </row>
    <row r="112" spans="1:16" ht="12.75">
      <c r="A112" s="15" t="s">
        <v>132</v>
      </c>
      <c r="B112" s="61">
        <f t="shared" si="12"/>
        <v>72.08333333333334</v>
      </c>
      <c r="C112" s="16" t="s">
        <v>12</v>
      </c>
      <c r="D112" s="10">
        <v>12</v>
      </c>
      <c r="E112" s="10">
        <v>15</v>
      </c>
      <c r="F112" s="10">
        <v>13</v>
      </c>
      <c r="G112" s="10">
        <v>10</v>
      </c>
      <c r="H112" s="10">
        <v>8</v>
      </c>
      <c r="I112" s="10">
        <v>10</v>
      </c>
      <c r="J112" s="10">
        <v>10</v>
      </c>
      <c r="K112" s="10">
        <v>9</v>
      </c>
      <c r="L112" s="10">
        <v>13</v>
      </c>
      <c r="M112" s="10">
        <f t="shared" si="14"/>
        <v>86.5</v>
      </c>
      <c r="N112" s="11">
        <f t="shared" si="15"/>
        <v>10.8125</v>
      </c>
      <c r="O112" s="29"/>
      <c r="P112" s="17"/>
    </row>
    <row r="113" spans="1:16" ht="12.75">
      <c r="A113" s="24" t="s">
        <v>47</v>
      </c>
      <c r="B113" s="60">
        <f t="shared" si="12"/>
        <v>71.66666666666667</v>
      </c>
      <c r="C113" s="16" t="s">
        <v>16</v>
      </c>
      <c r="D113" s="10">
        <v>12</v>
      </c>
      <c r="E113" s="10">
        <v>14</v>
      </c>
      <c r="F113" s="10">
        <v>13</v>
      </c>
      <c r="G113" s="10">
        <v>10</v>
      </c>
      <c r="H113" s="10">
        <v>11</v>
      </c>
      <c r="I113" s="10">
        <v>10</v>
      </c>
      <c r="J113" s="10">
        <v>10</v>
      </c>
      <c r="K113" s="10">
        <v>9</v>
      </c>
      <c r="L113" s="10">
        <v>10</v>
      </c>
      <c r="M113" s="10">
        <f t="shared" si="14"/>
        <v>86</v>
      </c>
      <c r="N113" s="17">
        <f t="shared" si="15"/>
        <v>10.75</v>
      </c>
      <c r="O113" s="12">
        <v>84.16666666666667</v>
      </c>
      <c r="P113" s="12">
        <f>B113-O113</f>
        <v>-12.5</v>
      </c>
    </row>
    <row r="114" spans="1:16" ht="12.75">
      <c r="A114" s="24" t="s">
        <v>73</v>
      </c>
      <c r="B114" s="60">
        <f t="shared" si="12"/>
        <v>71.66666666666667</v>
      </c>
      <c r="C114" s="16" t="s">
        <v>12</v>
      </c>
      <c r="D114" s="10">
        <v>10</v>
      </c>
      <c r="E114" s="10">
        <v>14</v>
      </c>
      <c r="F114" s="10">
        <v>11</v>
      </c>
      <c r="G114" s="10">
        <v>9</v>
      </c>
      <c r="H114" s="10">
        <v>10</v>
      </c>
      <c r="I114" s="10">
        <v>12</v>
      </c>
      <c r="J114" s="10">
        <v>11</v>
      </c>
      <c r="K114" s="10">
        <v>11</v>
      </c>
      <c r="L114" s="10">
        <v>10</v>
      </c>
      <c r="M114" s="10">
        <f t="shared" si="14"/>
        <v>86</v>
      </c>
      <c r="N114" s="17">
        <f t="shared" si="15"/>
        <v>10.75</v>
      </c>
      <c r="O114" s="12">
        <v>69.58333333333334</v>
      </c>
      <c r="P114" s="12">
        <f>B114-O114</f>
        <v>2.0833333333333286</v>
      </c>
    </row>
    <row r="115" spans="1:16" ht="12.75">
      <c r="A115" s="25" t="s">
        <v>77</v>
      </c>
      <c r="B115" s="60">
        <f t="shared" si="12"/>
        <v>70.83333333333334</v>
      </c>
      <c r="C115" s="23" t="s">
        <v>38</v>
      </c>
      <c r="D115" s="2">
        <v>12</v>
      </c>
      <c r="E115" s="2">
        <v>14</v>
      </c>
      <c r="F115" s="2">
        <v>10</v>
      </c>
      <c r="G115" s="10">
        <v>11</v>
      </c>
      <c r="H115" s="10">
        <v>10</v>
      </c>
      <c r="I115" s="10">
        <v>10</v>
      </c>
      <c r="J115" s="10">
        <v>10</v>
      </c>
      <c r="K115" s="10">
        <v>7</v>
      </c>
      <c r="L115" s="10">
        <v>14</v>
      </c>
      <c r="M115" s="10">
        <f t="shared" si="14"/>
        <v>85</v>
      </c>
      <c r="N115" s="11">
        <f t="shared" si="15"/>
        <v>10.625</v>
      </c>
      <c r="O115" s="29"/>
      <c r="P115" s="17"/>
    </row>
    <row r="116" spans="1:16" ht="12.75">
      <c r="A116" s="25" t="s">
        <v>102</v>
      </c>
      <c r="B116" s="60">
        <f t="shared" si="12"/>
        <v>69.58333333333334</v>
      </c>
      <c r="C116" s="16" t="s">
        <v>16</v>
      </c>
      <c r="D116" s="10">
        <v>11</v>
      </c>
      <c r="E116" s="10">
        <v>14</v>
      </c>
      <c r="F116" s="10">
        <v>12</v>
      </c>
      <c r="G116" s="10">
        <v>9</v>
      </c>
      <c r="H116" s="10">
        <v>9</v>
      </c>
      <c r="I116" s="10">
        <v>9</v>
      </c>
      <c r="J116" s="10">
        <v>10</v>
      </c>
      <c r="K116" s="10">
        <v>10</v>
      </c>
      <c r="L116" s="10">
        <v>12</v>
      </c>
      <c r="M116" s="10">
        <f t="shared" si="14"/>
        <v>83.5</v>
      </c>
      <c r="N116" s="17">
        <f t="shared" si="15"/>
        <v>10.4375</v>
      </c>
      <c r="O116" s="12">
        <v>65.83333333333334</v>
      </c>
      <c r="P116" s="12">
        <f>B116-O116</f>
        <v>3.75</v>
      </c>
    </row>
    <row r="117" spans="1:16" ht="12.75">
      <c r="A117" s="24" t="s">
        <v>119</v>
      </c>
      <c r="B117" s="60">
        <f t="shared" si="12"/>
        <v>68.75</v>
      </c>
      <c r="C117" s="16" t="s">
        <v>17</v>
      </c>
      <c r="D117" s="10">
        <v>8</v>
      </c>
      <c r="E117" s="10">
        <v>11</v>
      </c>
      <c r="F117" s="10">
        <v>13</v>
      </c>
      <c r="G117" s="10">
        <v>10</v>
      </c>
      <c r="H117" s="10">
        <v>9</v>
      </c>
      <c r="I117" s="10">
        <v>8</v>
      </c>
      <c r="J117" s="10">
        <v>11</v>
      </c>
      <c r="K117" s="10">
        <v>8</v>
      </c>
      <c r="L117" s="10">
        <v>14</v>
      </c>
      <c r="M117" s="10">
        <f t="shared" si="14"/>
        <v>82.5</v>
      </c>
      <c r="N117" s="17">
        <f t="shared" si="15"/>
        <v>10.3125</v>
      </c>
      <c r="O117" s="12"/>
      <c r="P117" s="12"/>
    </row>
    <row r="118" spans="1:16" ht="12.75">
      <c r="A118" s="25" t="s">
        <v>81</v>
      </c>
      <c r="B118" s="60">
        <f t="shared" si="12"/>
        <v>67.5</v>
      </c>
      <c r="C118" s="23" t="s">
        <v>38</v>
      </c>
      <c r="D118" s="2">
        <v>12</v>
      </c>
      <c r="E118" s="2">
        <v>14</v>
      </c>
      <c r="F118" s="2">
        <v>10</v>
      </c>
      <c r="G118" s="10">
        <v>9</v>
      </c>
      <c r="H118" s="10">
        <v>9</v>
      </c>
      <c r="I118" s="10">
        <v>11</v>
      </c>
      <c r="J118" s="10">
        <v>9</v>
      </c>
      <c r="K118" s="10">
        <v>9</v>
      </c>
      <c r="L118" s="10">
        <v>11</v>
      </c>
      <c r="M118" s="10">
        <f t="shared" si="14"/>
        <v>81</v>
      </c>
      <c r="N118" s="11">
        <f t="shared" si="15"/>
        <v>10.125</v>
      </c>
      <c r="O118" s="29"/>
      <c r="P118" s="17"/>
    </row>
    <row r="119" spans="1:16" ht="12.75">
      <c r="A119" s="24" t="s">
        <v>85</v>
      </c>
      <c r="B119" s="60">
        <f t="shared" si="12"/>
        <v>65.83333333333334</v>
      </c>
      <c r="C119" s="16" t="s">
        <v>17</v>
      </c>
      <c r="D119" s="10">
        <v>12</v>
      </c>
      <c r="E119" s="10">
        <v>14</v>
      </c>
      <c r="F119" s="10">
        <v>13</v>
      </c>
      <c r="G119" s="10">
        <v>9</v>
      </c>
      <c r="H119" s="10">
        <v>8</v>
      </c>
      <c r="I119" s="10">
        <v>6</v>
      </c>
      <c r="J119" s="10">
        <v>10</v>
      </c>
      <c r="K119" s="10">
        <v>10</v>
      </c>
      <c r="L119" s="10">
        <v>10</v>
      </c>
      <c r="M119" s="10">
        <f t="shared" si="14"/>
        <v>79</v>
      </c>
      <c r="N119" s="17">
        <f t="shared" si="15"/>
        <v>9.875</v>
      </c>
      <c r="O119" s="12"/>
      <c r="P119" s="12"/>
    </row>
    <row r="120" spans="1:16" ht="12.75">
      <c r="A120" s="24" t="s">
        <v>108</v>
      </c>
      <c r="B120" s="60">
        <f t="shared" si="12"/>
        <v>63.75</v>
      </c>
      <c r="C120" s="16" t="s">
        <v>16</v>
      </c>
      <c r="D120" s="10">
        <v>10</v>
      </c>
      <c r="E120" s="10">
        <v>13</v>
      </c>
      <c r="F120" s="10">
        <v>11</v>
      </c>
      <c r="G120" s="10">
        <v>10</v>
      </c>
      <c r="H120" s="10">
        <v>11</v>
      </c>
      <c r="I120" s="10">
        <v>5</v>
      </c>
      <c r="J120" s="10">
        <v>6</v>
      </c>
      <c r="K120" s="10">
        <v>9</v>
      </c>
      <c r="L120" s="10">
        <v>13</v>
      </c>
      <c r="M120" s="2">
        <f t="shared" si="14"/>
        <v>76.5</v>
      </c>
      <c r="N120" s="11">
        <f t="shared" si="15"/>
        <v>9.5625</v>
      </c>
      <c r="O120" s="12">
        <v>68.75</v>
      </c>
      <c r="P120" s="12">
        <f>B120-O120</f>
        <v>-5</v>
      </c>
    </row>
    <row r="121" spans="1:16" ht="12.75">
      <c r="A121" s="22" t="s">
        <v>87</v>
      </c>
      <c r="B121" s="60">
        <f t="shared" si="12"/>
        <v>62.083333333333336</v>
      </c>
      <c r="C121" s="23" t="s">
        <v>38</v>
      </c>
      <c r="D121" s="2">
        <v>12</v>
      </c>
      <c r="E121" s="2">
        <v>13</v>
      </c>
      <c r="F121" s="2">
        <v>10</v>
      </c>
      <c r="G121" s="10">
        <v>8</v>
      </c>
      <c r="H121" s="10">
        <v>9</v>
      </c>
      <c r="I121" s="10">
        <v>8</v>
      </c>
      <c r="J121" s="10">
        <v>9</v>
      </c>
      <c r="K121" s="10">
        <v>8</v>
      </c>
      <c r="L121" s="10">
        <v>10</v>
      </c>
      <c r="M121" s="10">
        <f t="shared" si="14"/>
        <v>74.5</v>
      </c>
      <c r="N121" s="11">
        <f t="shared" si="15"/>
        <v>9.3125</v>
      </c>
      <c r="O121" s="29"/>
      <c r="P121" s="17"/>
    </row>
    <row r="122" spans="1:16" ht="12.75">
      <c r="A122" s="18"/>
      <c r="B122" s="11"/>
      <c r="C122" s="19"/>
      <c r="N122" s="11"/>
      <c r="O122" s="29"/>
      <c r="P122" s="11"/>
    </row>
    <row r="123" spans="1:16" ht="12.75">
      <c r="A123" s="22"/>
      <c r="B123" s="11"/>
      <c r="C123" s="23"/>
      <c r="N123" s="11"/>
      <c r="O123" s="29"/>
      <c r="P123" s="11"/>
    </row>
    <row r="124" spans="1:16" ht="12.75">
      <c r="A124" s="25"/>
      <c r="B124" s="11"/>
      <c r="C124" s="26"/>
      <c r="N124" s="11"/>
      <c r="O124" s="29"/>
      <c r="P124" s="11"/>
    </row>
    <row r="125" spans="1:16" ht="12.75">
      <c r="A125" s="18"/>
      <c r="B125" s="11"/>
      <c r="C125" s="19"/>
      <c r="N125" s="11"/>
      <c r="O125" s="29"/>
      <c r="P125" s="11"/>
    </row>
    <row r="126" spans="1:16" ht="12.75">
      <c r="A126" s="31"/>
      <c r="B126" s="11"/>
      <c r="N126" s="11"/>
      <c r="O126" s="29"/>
      <c r="P126" s="11"/>
    </row>
    <row r="127" spans="1:16" ht="12.75">
      <c r="A127" s="24"/>
      <c r="B127" s="11"/>
      <c r="C127" s="28"/>
      <c r="N127" s="11"/>
      <c r="O127" s="29"/>
      <c r="P127" s="11"/>
    </row>
    <row r="128" spans="2:16" ht="12.75">
      <c r="B128" s="11"/>
      <c r="N128" s="11"/>
      <c r="O128" s="29"/>
      <c r="P128" s="11"/>
    </row>
    <row r="129" spans="1:16" ht="12.75">
      <c r="A129" s="25"/>
      <c r="B129" s="11"/>
      <c r="C129" s="26"/>
      <c r="N129" s="11"/>
      <c r="O129" s="29"/>
      <c r="P129" s="11"/>
    </row>
    <row r="130" spans="1:16" ht="12.75">
      <c r="A130" s="24"/>
      <c r="B130" s="11"/>
      <c r="C130" s="28"/>
      <c r="N130" s="11"/>
      <c r="O130" s="29"/>
      <c r="P130" s="11"/>
    </row>
    <row r="131" spans="2:16" ht="12.75">
      <c r="B131" s="11"/>
      <c r="N131" s="11"/>
      <c r="O131" s="29"/>
      <c r="P131" s="11"/>
    </row>
    <row r="132" spans="1:16" ht="12.75">
      <c r="A132" s="22"/>
      <c r="B132" s="11"/>
      <c r="C132" s="23"/>
      <c r="N132" s="11"/>
      <c r="O132" s="29"/>
      <c r="P132" s="11"/>
    </row>
    <row r="133" spans="1:16" ht="12.75">
      <c r="A133" s="25"/>
      <c r="B133" s="11"/>
      <c r="C133" s="26"/>
      <c r="N133" s="11"/>
      <c r="O133" s="29"/>
      <c r="P133" s="11"/>
    </row>
    <row r="134" spans="1:16" ht="12.75">
      <c r="A134" s="24"/>
      <c r="B134" s="11"/>
      <c r="C134" s="28"/>
      <c r="N134" s="11"/>
      <c r="O134" s="29"/>
      <c r="P134" s="11"/>
    </row>
    <row r="135" spans="1:16" ht="12.75">
      <c r="A135" s="24"/>
      <c r="B135" s="11"/>
      <c r="C135" s="28"/>
      <c r="N135" s="11"/>
      <c r="O135" s="29"/>
      <c r="P135" s="11"/>
    </row>
    <row r="136" spans="1:16" ht="12.75">
      <c r="A136" s="22"/>
      <c r="B136" s="11"/>
      <c r="C136" s="23"/>
      <c r="N136" s="11"/>
      <c r="O136" s="29"/>
      <c r="P136" s="11"/>
    </row>
    <row r="137" spans="1:16" ht="12.75">
      <c r="A137" s="15"/>
      <c r="B137" s="11"/>
      <c r="C137" s="16"/>
      <c r="N137" s="11"/>
      <c r="O137" s="29"/>
      <c r="P137" s="11"/>
    </row>
    <row r="138" spans="1:16" ht="12.75">
      <c r="A138" s="18"/>
      <c r="B138" s="11"/>
      <c r="C138" s="19"/>
      <c r="N138" s="11"/>
      <c r="O138" s="29"/>
      <c r="P138" s="11"/>
    </row>
    <row r="139" spans="1:16" ht="12.75">
      <c r="A139" s="25"/>
      <c r="B139" s="11"/>
      <c r="C139" s="26"/>
      <c r="N139" s="11"/>
      <c r="O139" s="29"/>
      <c r="P139" s="11"/>
    </row>
    <row r="140" spans="1:16" ht="12.75">
      <c r="A140" s="24"/>
      <c r="B140" s="11"/>
      <c r="C140" s="28"/>
      <c r="N140" s="11"/>
      <c r="O140" s="29"/>
      <c r="P140" s="11"/>
    </row>
    <row r="141" spans="1:16" ht="12.75">
      <c r="A141" s="18"/>
      <c r="B141" s="11"/>
      <c r="C141" s="19"/>
      <c r="N141" s="11"/>
      <c r="O141" s="29"/>
      <c r="P141" s="11"/>
    </row>
    <row r="142" spans="1:16" ht="12.75">
      <c r="A142" s="24"/>
      <c r="B142" s="11"/>
      <c r="C142" s="28"/>
      <c r="N142" s="11"/>
      <c r="O142" s="29"/>
      <c r="P142" s="11"/>
    </row>
    <row r="143" spans="2:16" ht="12.75">
      <c r="B143" s="11"/>
      <c r="N143" s="11"/>
      <c r="O143" s="29"/>
      <c r="P143" s="11"/>
    </row>
    <row r="144" spans="1:16" ht="12.75">
      <c r="A144" s="18"/>
      <c r="B144" s="11"/>
      <c r="C144" s="19"/>
      <c r="N144" s="11"/>
      <c r="O144" s="29"/>
      <c r="P144" s="11"/>
    </row>
    <row r="145" spans="1:16" ht="12.75">
      <c r="A145" s="24"/>
      <c r="B145" s="11"/>
      <c r="C145" s="28"/>
      <c r="N145" s="11"/>
      <c r="O145" s="29"/>
      <c r="P145" s="11"/>
    </row>
    <row r="146" spans="2:16" ht="12.75">
      <c r="B146" s="11"/>
      <c r="N146" s="11"/>
      <c r="O146" s="29"/>
      <c r="P146" s="11"/>
    </row>
    <row r="147" spans="1:16" ht="12.75">
      <c r="A147" s="18"/>
      <c r="B147" s="11"/>
      <c r="C147" s="19"/>
      <c r="N147" s="11"/>
      <c r="O147" s="29"/>
      <c r="P147" s="11"/>
    </row>
    <row r="148" spans="1:16" ht="12.75">
      <c r="A148" s="18"/>
      <c r="B148" s="11"/>
      <c r="C148" s="19"/>
      <c r="N148" s="11"/>
      <c r="O148" s="29"/>
      <c r="P148" s="11"/>
    </row>
    <row r="149" spans="1:16" ht="12.75">
      <c r="A149" s="22"/>
      <c r="B149" s="11"/>
      <c r="C149" s="23"/>
      <c r="N149" s="11"/>
      <c r="O149" s="29"/>
      <c r="P149" s="11"/>
    </row>
    <row r="150" spans="1:16" ht="12.75">
      <c r="A150" s="24"/>
      <c r="B150" s="11"/>
      <c r="C150" s="28"/>
      <c r="N150" s="11"/>
      <c r="O150" s="29"/>
      <c r="P150" s="11"/>
    </row>
  </sheetData>
  <printOptions/>
  <pageMargins left="0.7083333333333334" right="0.7875" top="1.0236111111111112" bottom="0.9840277777777778" header="0.5118055555555556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Gesamtranking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8"/>
  <sheetViews>
    <sheetView showGridLines="0" showZeros="0" tabSelected="1" showOutlineSymbols="0" zoomScale="96" zoomScaleNormal="96" workbookViewId="0" topLeftCell="A1">
      <selection activeCell="T20" sqref="T20"/>
    </sheetView>
  </sheetViews>
  <sheetFormatPr defaultColWidth="11.421875" defaultRowHeight="12.75"/>
  <cols>
    <col min="1" max="1" width="27.140625" style="1" customWidth="1"/>
    <col min="2" max="2" width="9.7109375" style="2" customWidth="1"/>
    <col min="3" max="3" width="10.140625" style="3" customWidth="1"/>
    <col min="4" max="12" width="3.7109375" style="2" customWidth="1"/>
    <col min="13" max="13" width="8.7109375" style="2" customWidth="1"/>
    <col min="14" max="14" width="11.7109375" style="2" customWidth="1"/>
    <col min="15" max="16" width="9.7109375" style="2" customWidth="1"/>
    <col min="17" max="255" width="11.421875" style="2" customWidth="1"/>
  </cols>
  <sheetData>
    <row r="1" spans="1:19" s="7" customFormat="1" ht="12.75">
      <c r="A1" s="4" t="s">
        <v>0</v>
      </c>
      <c r="B1" s="5" t="s">
        <v>74</v>
      </c>
      <c r="C1" s="4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 t="s">
        <v>3</v>
      </c>
      <c r="N1" s="6" t="s">
        <v>4</v>
      </c>
      <c r="O1" s="5" t="s">
        <v>1</v>
      </c>
      <c r="P1" s="6" t="s">
        <v>5</v>
      </c>
      <c r="S1" s="2" t="s">
        <v>133</v>
      </c>
    </row>
    <row r="2" spans="1:20" ht="12.75">
      <c r="A2" s="8" t="s">
        <v>9</v>
      </c>
      <c r="B2" s="60">
        <f aca="true" t="shared" si="0" ref="B2:B33">(((D2+E2)/2)+(F2+G2+H2+I2+J2+K2+L2))/1.2</f>
        <v>96.66666666666667</v>
      </c>
      <c r="C2" s="32" t="s">
        <v>7</v>
      </c>
      <c r="D2" s="10">
        <v>15</v>
      </c>
      <c r="E2" s="10">
        <v>15</v>
      </c>
      <c r="F2" s="10">
        <v>14</v>
      </c>
      <c r="G2" s="10">
        <v>14</v>
      </c>
      <c r="H2" s="10">
        <v>15</v>
      </c>
      <c r="I2" s="10">
        <v>15</v>
      </c>
      <c r="J2" s="10">
        <v>15</v>
      </c>
      <c r="K2" s="10">
        <v>15</v>
      </c>
      <c r="L2" s="10">
        <v>13</v>
      </c>
      <c r="M2" s="2">
        <f aca="true" t="shared" si="1" ref="M2:M33">((D2+E2)/2)+(L2+F2+G2+H2+I2+J2+K2)</f>
        <v>116</v>
      </c>
      <c r="N2" s="11">
        <f aca="true" t="shared" si="2" ref="N2:N33">(((D2+E2)/2)+(F2+G2+H2+I2+J2+K2+L2))/8</f>
        <v>14.5</v>
      </c>
      <c r="O2" s="12">
        <v>96.66666666666667</v>
      </c>
      <c r="P2" s="12">
        <f aca="true" t="shared" si="3" ref="P2:P39">B2-O2</f>
        <v>0</v>
      </c>
      <c r="S2" s="2" t="s">
        <v>7</v>
      </c>
      <c r="T2" s="2">
        <v>105.5</v>
      </c>
    </row>
    <row r="3" spans="1:20" ht="12.75">
      <c r="A3" s="8" t="s">
        <v>8</v>
      </c>
      <c r="B3" s="60">
        <f t="shared" si="0"/>
        <v>96.25</v>
      </c>
      <c r="C3" s="32" t="s">
        <v>7</v>
      </c>
      <c r="D3" s="10">
        <v>14</v>
      </c>
      <c r="E3" s="10">
        <v>15</v>
      </c>
      <c r="F3" s="10">
        <v>14</v>
      </c>
      <c r="G3" s="10">
        <v>14</v>
      </c>
      <c r="H3" s="10">
        <v>14</v>
      </c>
      <c r="I3" s="10">
        <v>15</v>
      </c>
      <c r="J3" s="10">
        <v>15</v>
      </c>
      <c r="K3" s="10">
        <v>15</v>
      </c>
      <c r="L3" s="10">
        <v>14</v>
      </c>
      <c r="M3" s="2">
        <f t="shared" si="1"/>
        <v>115.5</v>
      </c>
      <c r="N3" s="11">
        <f t="shared" si="2"/>
        <v>14.4375</v>
      </c>
      <c r="O3" s="12">
        <v>96.66666666666667</v>
      </c>
      <c r="P3" s="12">
        <f t="shared" si="3"/>
        <v>-0.4166666666666714</v>
      </c>
      <c r="S3" s="2" t="s">
        <v>10</v>
      </c>
      <c r="T3" s="2">
        <v>102.6</v>
      </c>
    </row>
    <row r="4" spans="1:20" ht="12.75">
      <c r="A4" s="8" t="s">
        <v>6</v>
      </c>
      <c r="B4" s="60">
        <f t="shared" si="0"/>
        <v>95.83333333333334</v>
      </c>
      <c r="C4" s="32" t="s">
        <v>7</v>
      </c>
      <c r="D4" s="10">
        <v>15</v>
      </c>
      <c r="E4" s="10">
        <v>15</v>
      </c>
      <c r="F4" s="10">
        <v>14</v>
      </c>
      <c r="G4" s="10">
        <v>14</v>
      </c>
      <c r="H4" s="10">
        <v>14</v>
      </c>
      <c r="I4" s="10">
        <v>14</v>
      </c>
      <c r="J4" s="10">
        <v>15</v>
      </c>
      <c r="K4" s="10">
        <v>15</v>
      </c>
      <c r="L4" s="10">
        <v>14</v>
      </c>
      <c r="M4" s="2">
        <f t="shared" si="1"/>
        <v>115</v>
      </c>
      <c r="N4" s="11">
        <f t="shared" si="2"/>
        <v>14.375</v>
      </c>
      <c r="O4" s="17">
        <v>95.83</v>
      </c>
      <c r="P4" s="12">
        <v>-2.5</v>
      </c>
      <c r="S4" s="10" t="s">
        <v>16</v>
      </c>
      <c r="T4" s="2">
        <v>96.95</v>
      </c>
    </row>
    <row r="5" spans="1:20" ht="12.75">
      <c r="A5" s="8" t="s">
        <v>18</v>
      </c>
      <c r="B5" s="60">
        <f t="shared" si="0"/>
        <v>95</v>
      </c>
      <c r="C5" s="32" t="s">
        <v>7</v>
      </c>
      <c r="D5" s="10">
        <v>13</v>
      </c>
      <c r="E5" s="10">
        <v>15</v>
      </c>
      <c r="F5" s="10">
        <v>14</v>
      </c>
      <c r="G5" s="10">
        <v>13</v>
      </c>
      <c r="H5" s="10">
        <v>14</v>
      </c>
      <c r="I5" s="10">
        <v>15</v>
      </c>
      <c r="J5" s="10">
        <v>14</v>
      </c>
      <c r="K5" s="10">
        <v>15</v>
      </c>
      <c r="L5" s="10">
        <v>15</v>
      </c>
      <c r="M5" s="2">
        <f t="shared" si="1"/>
        <v>114</v>
      </c>
      <c r="N5" s="11">
        <f t="shared" si="2"/>
        <v>14.25</v>
      </c>
      <c r="O5" s="12">
        <v>92.91666666666667</v>
      </c>
      <c r="P5" s="12">
        <f t="shared" si="3"/>
        <v>2.0833333333333286</v>
      </c>
      <c r="S5" s="10" t="s">
        <v>12</v>
      </c>
      <c r="T5" s="10">
        <v>99.1</v>
      </c>
    </row>
    <row r="6" spans="1:20" ht="12.75">
      <c r="A6" s="8" t="s">
        <v>14</v>
      </c>
      <c r="B6" s="60">
        <f t="shared" si="0"/>
        <v>95</v>
      </c>
      <c r="C6" s="32" t="s">
        <v>7</v>
      </c>
      <c r="D6" s="10">
        <v>14</v>
      </c>
      <c r="E6" s="10">
        <v>14</v>
      </c>
      <c r="F6" s="10">
        <v>15</v>
      </c>
      <c r="G6" s="10">
        <v>14</v>
      </c>
      <c r="H6" s="10">
        <v>14</v>
      </c>
      <c r="I6" s="10">
        <v>15</v>
      </c>
      <c r="J6" s="10">
        <v>13</v>
      </c>
      <c r="K6" s="10">
        <v>14</v>
      </c>
      <c r="L6" s="10">
        <v>15</v>
      </c>
      <c r="M6" s="2">
        <f t="shared" si="1"/>
        <v>114</v>
      </c>
      <c r="N6" s="11">
        <f t="shared" si="2"/>
        <v>14.25</v>
      </c>
      <c r="O6" s="12">
        <v>95.83333333333334</v>
      </c>
      <c r="P6" s="12">
        <f t="shared" si="3"/>
        <v>-0.8333333333333428</v>
      </c>
      <c r="S6" s="10" t="s">
        <v>17</v>
      </c>
      <c r="T6" s="10">
        <v>100.6</v>
      </c>
    </row>
    <row r="7" spans="1:16" ht="12.75">
      <c r="A7" s="20" t="s">
        <v>15</v>
      </c>
      <c r="B7" s="60">
        <f t="shared" si="0"/>
        <v>94.16666666666667</v>
      </c>
      <c r="C7" s="34" t="s">
        <v>7</v>
      </c>
      <c r="D7" s="2">
        <v>14</v>
      </c>
      <c r="E7" s="2">
        <v>14</v>
      </c>
      <c r="F7" s="2">
        <v>14</v>
      </c>
      <c r="G7" s="10">
        <v>13</v>
      </c>
      <c r="H7" s="10">
        <v>14</v>
      </c>
      <c r="I7" s="10">
        <v>15</v>
      </c>
      <c r="J7" s="10">
        <v>15</v>
      </c>
      <c r="K7" s="10">
        <v>14</v>
      </c>
      <c r="L7" s="10">
        <v>14</v>
      </c>
      <c r="M7" s="2">
        <f t="shared" si="1"/>
        <v>113</v>
      </c>
      <c r="N7" s="11">
        <f t="shared" si="2"/>
        <v>14.125</v>
      </c>
      <c r="O7" s="12">
        <v>95</v>
      </c>
      <c r="P7" s="12">
        <f t="shared" si="3"/>
        <v>-0.8333333333333286</v>
      </c>
    </row>
    <row r="8" spans="1:16" ht="12.75">
      <c r="A8" s="8" t="s">
        <v>25</v>
      </c>
      <c r="B8" s="60">
        <f t="shared" si="0"/>
        <v>93.75</v>
      </c>
      <c r="C8" s="32" t="s">
        <v>7</v>
      </c>
      <c r="D8" s="10">
        <v>14</v>
      </c>
      <c r="E8" s="10">
        <v>15</v>
      </c>
      <c r="F8" s="10">
        <v>14</v>
      </c>
      <c r="G8" s="10">
        <v>13</v>
      </c>
      <c r="H8" s="10">
        <v>13</v>
      </c>
      <c r="I8" s="10">
        <v>15</v>
      </c>
      <c r="J8" s="10">
        <v>14</v>
      </c>
      <c r="K8" s="10">
        <v>14</v>
      </c>
      <c r="L8" s="10">
        <v>15</v>
      </c>
      <c r="M8" s="2">
        <f t="shared" si="1"/>
        <v>112.5</v>
      </c>
      <c r="N8" s="11">
        <f t="shared" si="2"/>
        <v>14.0625</v>
      </c>
      <c r="O8" s="12">
        <v>89.58333333333334</v>
      </c>
      <c r="P8" s="12">
        <f t="shared" si="3"/>
        <v>4.166666666666657</v>
      </c>
    </row>
    <row r="9" spans="1:16" ht="12.75">
      <c r="A9" s="18" t="s">
        <v>13</v>
      </c>
      <c r="B9" s="60">
        <f t="shared" si="0"/>
        <v>93.75</v>
      </c>
      <c r="C9" s="33" t="s">
        <v>7</v>
      </c>
      <c r="D9" s="10">
        <v>15</v>
      </c>
      <c r="E9" s="10">
        <v>14</v>
      </c>
      <c r="F9" s="10">
        <v>14</v>
      </c>
      <c r="G9" s="10">
        <v>14</v>
      </c>
      <c r="H9" s="10">
        <v>14</v>
      </c>
      <c r="I9" s="10">
        <v>14</v>
      </c>
      <c r="J9" s="10">
        <v>14</v>
      </c>
      <c r="K9" s="10">
        <v>14</v>
      </c>
      <c r="L9" s="10">
        <v>14</v>
      </c>
      <c r="M9" s="2">
        <f t="shared" si="1"/>
        <v>112.5</v>
      </c>
      <c r="N9" s="11">
        <f t="shared" si="2"/>
        <v>14.0625</v>
      </c>
      <c r="O9" s="12">
        <v>95.83333333333334</v>
      </c>
      <c r="P9" s="12">
        <f t="shared" si="3"/>
        <v>-2.083333333333343</v>
      </c>
    </row>
    <row r="10" spans="1:16" ht="12.75">
      <c r="A10" s="8" t="s">
        <v>19</v>
      </c>
      <c r="B10" s="60">
        <f t="shared" si="0"/>
        <v>92.91666666666667</v>
      </c>
      <c r="C10" s="32" t="s">
        <v>7</v>
      </c>
      <c r="D10" s="10">
        <v>14</v>
      </c>
      <c r="E10" s="10">
        <v>15</v>
      </c>
      <c r="F10" s="10">
        <v>14</v>
      </c>
      <c r="G10" s="10">
        <v>14</v>
      </c>
      <c r="H10" s="10">
        <v>13</v>
      </c>
      <c r="I10" s="10">
        <v>15</v>
      </c>
      <c r="J10" s="10">
        <v>15</v>
      </c>
      <c r="K10" s="10">
        <v>13</v>
      </c>
      <c r="L10" s="10">
        <v>13</v>
      </c>
      <c r="M10" s="2">
        <f t="shared" si="1"/>
        <v>111.5</v>
      </c>
      <c r="N10" s="11">
        <f t="shared" si="2"/>
        <v>13.9375</v>
      </c>
      <c r="O10" s="12">
        <v>92.91666666666667</v>
      </c>
      <c r="P10" s="12">
        <f t="shared" si="3"/>
        <v>0</v>
      </c>
    </row>
    <row r="11" spans="1:16" ht="12.75">
      <c r="A11" s="8" t="s">
        <v>32</v>
      </c>
      <c r="B11" s="60">
        <f t="shared" si="0"/>
        <v>92.08333333333334</v>
      </c>
      <c r="C11" s="32" t="s">
        <v>7</v>
      </c>
      <c r="D11" s="10">
        <v>14</v>
      </c>
      <c r="E11" s="10">
        <v>15</v>
      </c>
      <c r="F11" s="10">
        <v>14</v>
      </c>
      <c r="G11" s="10">
        <v>14</v>
      </c>
      <c r="H11" s="10">
        <v>13</v>
      </c>
      <c r="I11" s="10">
        <v>14</v>
      </c>
      <c r="J11" s="10">
        <v>15</v>
      </c>
      <c r="K11" s="10">
        <v>12</v>
      </c>
      <c r="L11" s="10">
        <v>14</v>
      </c>
      <c r="M11" s="2">
        <f t="shared" si="1"/>
        <v>110.5</v>
      </c>
      <c r="N11" s="11">
        <f t="shared" si="2"/>
        <v>13.8125</v>
      </c>
      <c r="O11" s="12">
        <v>87.91666666666667</v>
      </c>
      <c r="P11" s="12">
        <f t="shared" si="3"/>
        <v>4.166666666666671</v>
      </c>
    </row>
    <row r="12" spans="1:16" ht="12.75">
      <c r="A12" s="8" t="s">
        <v>24</v>
      </c>
      <c r="B12" s="60">
        <f t="shared" si="0"/>
        <v>90.83333333333334</v>
      </c>
      <c r="C12" s="32" t="s">
        <v>7</v>
      </c>
      <c r="D12" s="10">
        <v>13</v>
      </c>
      <c r="E12" s="10">
        <v>15</v>
      </c>
      <c r="F12" s="10">
        <v>13</v>
      </c>
      <c r="G12" s="10">
        <v>13</v>
      </c>
      <c r="H12" s="10">
        <v>12</v>
      </c>
      <c r="I12" s="10">
        <v>15</v>
      </c>
      <c r="J12" s="10">
        <v>14</v>
      </c>
      <c r="K12" s="10">
        <v>14</v>
      </c>
      <c r="L12" s="10">
        <v>14</v>
      </c>
      <c r="M12" s="2">
        <f t="shared" si="1"/>
        <v>109</v>
      </c>
      <c r="N12" s="11">
        <f t="shared" si="2"/>
        <v>13.625</v>
      </c>
      <c r="O12" s="12">
        <v>89.58333333333334</v>
      </c>
      <c r="P12" s="12">
        <f t="shared" si="3"/>
        <v>1.25</v>
      </c>
    </row>
    <row r="13" spans="1:16" ht="12.75">
      <c r="A13" s="8" t="s">
        <v>27</v>
      </c>
      <c r="B13" s="60">
        <f t="shared" si="0"/>
        <v>88.33333333333334</v>
      </c>
      <c r="C13" s="32" t="s">
        <v>7</v>
      </c>
      <c r="D13" s="10">
        <v>13</v>
      </c>
      <c r="E13" s="10">
        <v>15</v>
      </c>
      <c r="F13" s="10">
        <v>14</v>
      </c>
      <c r="G13" s="10">
        <v>12</v>
      </c>
      <c r="H13" s="10">
        <v>13</v>
      </c>
      <c r="I13" s="10">
        <v>13</v>
      </c>
      <c r="J13" s="10">
        <v>13</v>
      </c>
      <c r="K13" s="10">
        <v>14</v>
      </c>
      <c r="L13" s="10">
        <v>13</v>
      </c>
      <c r="M13" s="2">
        <f t="shared" si="1"/>
        <v>106</v>
      </c>
      <c r="N13" s="11">
        <f t="shared" si="2"/>
        <v>13.25</v>
      </c>
      <c r="O13" s="12">
        <v>89.16666666666667</v>
      </c>
      <c r="P13" s="12">
        <f t="shared" si="3"/>
        <v>-0.8333333333333286</v>
      </c>
    </row>
    <row r="14" spans="1:16" ht="12.75">
      <c r="A14" s="8" t="s">
        <v>37</v>
      </c>
      <c r="B14" s="60">
        <f t="shared" si="0"/>
        <v>88.33333333333334</v>
      </c>
      <c r="C14" s="32" t="s">
        <v>7</v>
      </c>
      <c r="D14" s="10">
        <v>15</v>
      </c>
      <c r="E14" s="10">
        <v>15</v>
      </c>
      <c r="F14" s="10">
        <v>13</v>
      </c>
      <c r="G14" s="10">
        <v>12</v>
      </c>
      <c r="H14" s="10">
        <v>12</v>
      </c>
      <c r="I14" s="10">
        <v>13</v>
      </c>
      <c r="J14" s="10">
        <v>13</v>
      </c>
      <c r="K14" s="10">
        <v>13</v>
      </c>
      <c r="L14" s="10">
        <v>15</v>
      </c>
      <c r="M14" s="2">
        <f t="shared" si="1"/>
        <v>106</v>
      </c>
      <c r="N14" s="11">
        <f t="shared" si="2"/>
        <v>13.25</v>
      </c>
      <c r="O14" s="12">
        <v>85.83333333333334</v>
      </c>
      <c r="P14" s="12">
        <f t="shared" si="3"/>
        <v>2.5</v>
      </c>
    </row>
    <row r="15" spans="1:16" ht="12.75">
      <c r="A15" s="8" t="s">
        <v>43</v>
      </c>
      <c r="B15" s="60">
        <f t="shared" si="0"/>
        <v>87.91666666666667</v>
      </c>
      <c r="C15" s="32" t="s">
        <v>7</v>
      </c>
      <c r="D15" s="2">
        <v>13</v>
      </c>
      <c r="E15" s="2">
        <v>14</v>
      </c>
      <c r="F15" s="2">
        <v>11</v>
      </c>
      <c r="G15" s="10">
        <v>12</v>
      </c>
      <c r="H15" s="10">
        <v>13</v>
      </c>
      <c r="I15" s="10">
        <v>14</v>
      </c>
      <c r="J15" s="10">
        <v>14</v>
      </c>
      <c r="K15" s="10">
        <v>14</v>
      </c>
      <c r="L15" s="10">
        <v>14</v>
      </c>
      <c r="M15" s="2">
        <f t="shared" si="1"/>
        <v>105.5</v>
      </c>
      <c r="N15" s="11">
        <f t="shared" si="2"/>
        <v>13.1875</v>
      </c>
      <c r="O15" s="12">
        <v>84.16666666666667</v>
      </c>
      <c r="P15" s="12">
        <f t="shared" si="3"/>
        <v>3.75</v>
      </c>
    </row>
    <row r="16" spans="1:16" ht="12.75">
      <c r="A16" s="8" t="s">
        <v>26</v>
      </c>
      <c r="B16" s="60">
        <f t="shared" si="0"/>
        <v>89.58333333333334</v>
      </c>
      <c r="C16" s="32" t="s">
        <v>7</v>
      </c>
      <c r="D16" s="10">
        <v>14</v>
      </c>
      <c r="E16" s="10">
        <v>15</v>
      </c>
      <c r="F16" s="10">
        <v>13</v>
      </c>
      <c r="G16" s="10">
        <v>13</v>
      </c>
      <c r="H16" s="10">
        <v>14</v>
      </c>
      <c r="I16" s="10">
        <v>13</v>
      </c>
      <c r="J16" s="10">
        <v>14</v>
      </c>
      <c r="K16" s="10">
        <v>13</v>
      </c>
      <c r="L16" s="10">
        <v>13</v>
      </c>
      <c r="M16" s="2">
        <f t="shared" si="1"/>
        <v>107.5</v>
      </c>
      <c r="N16" s="11">
        <f t="shared" si="2"/>
        <v>13.4375</v>
      </c>
      <c r="O16" s="12">
        <v>89.58333333333334</v>
      </c>
      <c r="P16" s="12">
        <f t="shared" si="3"/>
        <v>0</v>
      </c>
    </row>
    <row r="17" spans="1:16" ht="12.75">
      <c r="A17" s="8" t="s">
        <v>34</v>
      </c>
      <c r="B17" s="60">
        <f t="shared" si="0"/>
        <v>87.08333333333334</v>
      </c>
      <c r="C17" s="32" t="s">
        <v>7</v>
      </c>
      <c r="D17" s="10">
        <v>14</v>
      </c>
      <c r="E17" s="10">
        <v>15</v>
      </c>
      <c r="F17" s="10">
        <v>11</v>
      </c>
      <c r="G17" s="10">
        <v>13</v>
      </c>
      <c r="H17" s="10">
        <v>12</v>
      </c>
      <c r="I17" s="10">
        <v>14</v>
      </c>
      <c r="J17" s="10">
        <v>13</v>
      </c>
      <c r="K17" s="10">
        <v>14</v>
      </c>
      <c r="L17" s="10">
        <v>13</v>
      </c>
      <c r="M17" s="2">
        <f t="shared" si="1"/>
        <v>104.5</v>
      </c>
      <c r="N17" s="11">
        <f t="shared" si="2"/>
        <v>13.0625</v>
      </c>
      <c r="O17" s="12">
        <v>87.5</v>
      </c>
      <c r="P17" s="12">
        <f t="shared" si="3"/>
        <v>-0.4166666666666572</v>
      </c>
    </row>
    <row r="18" spans="1:16" ht="12.75">
      <c r="A18" s="8" t="s">
        <v>31</v>
      </c>
      <c r="B18" s="60">
        <f t="shared" si="0"/>
        <v>86.66666666666667</v>
      </c>
      <c r="C18" s="32" t="s">
        <v>7</v>
      </c>
      <c r="D18" s="10">
        <v>14</v>
      </c>
      <c r="E18" s="10">
        <v>14</v>
      </c>
      <c r="F18" s="10">
        <v>12</v>
      </c>
      <c r="G18" s="10">
        <v>13</v>
      </c>
      <c r="H18" s="10">
        <v>12</v>
      </c>
      <c r="I18" s="10">
        <v>13</v>
      </c>
      <c r="J18" s="10">
        <v>13</v>
      </c>
      <c r="K18" s="10">
        <v>13</v>
      </c>
      <c r="L18" s="10">
        <v>14</v>
      </c>
      <c r="M18" s="2">
        <f t="shared" si="1"/>
        <v>104</v>
      </c>
      <c r="N18" s="11">
        <f t="shared" si="2"/>
        <v>13</v>
      </c>
      <c r="O18" s="12">
        <v>87.91666666666667</v>
      </c>
      <c r="P18" s="12">
        <f t="shared" si="3"/>
        <v>-1.25</v>
      </c>
    </row>
    <row r="19" spans="1:16" ht="12.75">
      <c r="A19" s="8" t="s">
        <v>58</v>
      </c>
      <c r="B19" s="60">
        <f t="shared" si="0"/>
        <v>86.25</v>
      </c>
      <c r="C19" s="32" t="s">
        <v>7</v>
      </c>
      <c r="D19" s="10">
        <v>12</v>
      </c>
      <c r="E19" s="10">
        <v>15</v>
      </c>
      <c r="F19" s="10">
        <v>12</v>
      </c>
      <c r="G19" s="10">
        <v>12</v>
      </c>
      <c r="H19" s="10">
        <v>12</v>
      </c>
      <c r="I19" s="10">
        <v>14</v>
      </c>
      <c r="J19" s="10">
        <v>12</v>
      </c>
      <c r="K19" s="10">
        <v>14</v>
      </c>
      <c r="L19" s="10">
        <v>14</v>
      </c>
      <c r="M19" s="2">
        <f t="shared" si="1"/>
        <v>103.5</v>
      </c>
      <c r="N19" s="11">
        <f t="shared" si="2"/>
        <v>12.9375</v>
      </c>
      <c r="O19" s="12">
        <v>80.41666666666667</v>
      </c>
      <c r="P19" s="12">
        <f t="shared" si="3"/>
        <v>5.833333333333329</v>
      </c>
    </row>
    <row r="20" spans="1:16" ht="12.75">
      <c r="A20" s="8" t="s">
        <v>33</v>
      </c>
      <c r="B20" s="60">
        <f t="shared" si="0"/>
        <v>85.83333333333334</v>
      </c>
      <c r="C20" s="32" t="s">
        <v>7</v>
      </c>
      <c r="D20" s="10">
        <v>13</v>
      </c>
      <c r="E20" s="10">
        <v>15</v>
      </c>
      <c r="F20" s="10">
        <v>11</v>
      </c>
      <c r="G20" s="10">
        <v>12</v>
      </c>
      <c r="H20" s="10">
        <v>12</v>
      </c>
      <c r="I20" s="10">
        <v>13</v>
      </c>
      <c r="J20" s="10">
        <v>13</v>
      </c>
      <c r="K20" s="10">
        <v>14</v>
      </c>
      <c r="L20" s="10">
        <v>14</v>
      </c>
      <c r="M20" s="2">
        <f t="shared" si="1"/>
        <v>103</v>
      </c>
      <c r="N20" s="11">
        <f t="shared" si="2"/>
        <v>12.875</v>
      </c>
      <c r="O20" s="12">
        <v>87.5</v>
      </c>
      <c r="P20" s="12">
        <f t="shared" si="3"/>
        <v>-1.6666666666666572</v>
      </c>
    </row>
    <row r="21" spans="1:16" ht="12.75">
      <c r="A21" s="8" t="s">
        <v>35</v>
      </c>
      <c r="B21" s="60">
        <f t="shared" si="0"/>
        <v>85</v>
      </c>
      <c r="C21" s="32" t="s">
        <v>7</v>
      </c>
      <c r="D21" s="10">
        <v>13</v>
      </c>
      <c r="E21" s="10">
        <v>13</v>
      </c>
      <c r="F21" s="10">
        <v>11</v>
      </c>
      <c r="G21" s="10">
        <v>12</v>
      </c>
      <c r="H21" s="10">
        <v>12</v>
      </c>
      <c r="I21" s="10">
        <v>13</v>
      </c>
      <c r="J21" s="10">
        <v>13</v>
      </c>
      <c r="K21" s="10">
        <v>14</v>
      </c>
      <c r="L21" s="10">
        <v>14</v>
      </c>
      <c r="M21" s="2">
        <f t="shared" si="1"/>
        <v>102</v>
      </c>
      <c r="N21" s="11">
        <f t="shared" si="2"/>
        <v>12.75</v>
      </c>
      <c r="O21" s="12">
        <v>86.66666666666667</v>
      </c>
      <c r="P21" s="12">
        <f t="shared" si="3"/>
        <v>-1.6666666666666714</v>
      </c>
    </row>
    <row r="22" spans="1:16" ht="12.75">
      <c r="A22" s="8" t="s">
        <v>39</v>
      </c>
      <c r="B22" s="60">
        <f t="shared" si="0"/>
        <v>83.75</v>
      </c>
      <c r="C22" s="32" t="s">
        <v>7</v>
      </c>
      <c r="D22" s="10">
        <v>13</v>
      </c>
      <c r="E22" s="10">
        <v>12</v>
      </c>
      <c r="F22" s="10">
        <v>11</v>
      </c>
      <c r="G22" s="10">
        <v>12</v>
      </c>
      <c r="H22" s="10">
        <v>11</v>
      </c>
      <c r="I22" s="10">
        <v>12</v>
      </c>
      <c r="J22" s="10">
        <v>12</v>
      </c>
      <c r="K22" s="10">
        <v>15</v>
      </c>
      <c r="L22" s="10">
        <v>15</v>
      </c>
      <c r="M22" s="2">
        <f t="shared" si="1"/>
        <v>100.5</v>
      </c>
      <c r="N22" s="11">
        <f t="shared" si="2"/>
        <v>12.5625</v>
      </c>
      <c r="O22" s="12">
        <v>85.41666666666667</v>
      </c>
      <c r="P22" s="12">
        <f t="shared" si="3"/>
        <v>-1.6666666666666714</v>
      </c>
    </row>
    <row r="23" spans="1:16" ht="12.75">
      <c r="A23" s="13" t="s">
        <v>42</v>
      </c>
      <c r="B23" s="60">
        <f t="shared" si="0"/>
        <v>83.75</v>
      </c>
      <c r="C23" s="36" t="s">
        <v>7</v>
      </c>
      <c r="D23" s="10">
        <v>14</v>
      </c>
      <c r="E23" s="10">
        <v>15</v>
      </c>
      <c r="F23" s="10">
        <v>13</v>
      </c>
      <c r="G23" s="10">
        <v>14</v>
      </c>
      <c r="H23" s="10">
        <v>12</v>
      </c>
      <c r="I23" s="10">
        <v>13</v>
      </c>
      <c r="J23" s="10">
        <v>13</v>
      </c>
      <c r="K23" s="10">
        <v>10</v>
      </c>
      <c r="L23" s="10">
        <v>11</v>
      </c>
      <c r="M23" s="10">
        <f t="shared" si="1"/>
        <v>100.5</v>
      </c>
      <c r="N23" s="11">
        <f t="shared" si="2"/>
        <v>12.5625</v>
      </c>
      <c r="O23" s="12">
        <v>84.58333333333334</v>
      </c>
      <c r="P23" s="12">
        <f t="shared" si="3"/>
        <v>-0.8333333333333428</v>
      </c>
    </row>
    <row r="24" spans="1:16" ht="12.75">
      <c r="A24" s="8" t="s">
        <v>50</v>
      </c>
      <c r="B24" s="60">
        <f t="shared" si="0"/>
        <v>83.33333333333334</v>
      </c>
      <c r="C24" s="32" t="s">
        <v>7</v>
      </c>
      <c r="D24" s="2">
        <v>13</v>
      </c>
      <c r="E24" s="2">
        <v>15</v>
      </c>
      <c r="F24" s="2">
        <v>11</v>
      </c>
      <c r="G24" s="10">
        <v>12</v>
      </c>
      <c r="H24" s="10">
        <v>11</v>
      </c>
      <c r="I24" s="10">
        <v>15</v>
      </c>
      <c r="J24" s="10">
        <v>12</v>
      </c>
      <c r="K24" s="10">
        <v>12</v>
      </c>
      <c r="L24" s="10">
        <v>13</v>
      </c>
      <c r="M24" s="2">
        <f t="shared" si="1"/>
        <v>100</v>
      </c>
      <c r="N24" s="11">
        <f t="shared" si="2"/>
        <v>12.5</v>
      </c>
      <c r="O24" s="12">
        <v>83.33333333333334</v>
      </c>
      <c r="P24" s="12">
        <f t="shared" si="3"/>
        <v>0</v>
      </c>
    </row>
    <row r="25" spans="1:16" ht="12.75">
      <c r="A25" s="8" t="s">
        <v>54</v>
      </c>
      <c r="B25" s="60">
        <f t="shared" si="0"/>
        <v>82.91666666666667</v>
      </c>
      <c r="C25" s="32" t="s">
        <v>7</v>
      </c>
      <c r="D25" s="10">
        <v>13</v>
      </c>
      <c r="E25" s="10">
        <v>14</v>
      </c>
      <c r="F25" s="10">
        <v>13</v>
      </c>
      <c r="G25" s="10">
        <v>13</v>
      </c>
      <c r="H25" s="10">
        <v>10</v>
      </c>
      <c r="I25" s="10">
        <v>11</v>
      </c>
      <c r="J25" s="10">
        <v>12</v>
      </c>
      <c r="K25" s="10">
        <v>13</v>
      </c>
      <c r="L25" s="10">
        <v>14</v>
      </c>
      <c r="M25" s="2">
        <f t="shared" si="1"/>
        <v>99.5</v>
      </c>
      <c r="N25" s="11">
        <f t="shared" si="2"/>
        <v>12.4375</v>
      </c>
      <c r="O25" s="12">
        <v>80.83333333333334</v>
      </c>
      <c r="P25" s="12">
        <f t="shared" si="3"/>
        <v>2.0833333333333286</v>
      </c>
    </row>
    <row r="26" spans="1:16" ht="12.75">
      <c r="A26" s="8" t="s">
        <v>63</v>
      </c>
      <c r="B26" s="60">
        <f t="shared" si="0"/>
        <v>82.91666666666667</v>
      </c>
      <c r="C26" s="32" t="s">
        <v>7</v>
      </c>
      <c r="D26" s="10">
        <v>14</v>
      </c>
      <c r="E26" s="10">
        <v>15</v>
      </c>
      <c r="F26" s="10">
        <v>13</v>
      </c>
      <c r="G26" s="10">
        <v>10</v>
      </c>
      <c r="H26" s="10">
        <v>10</v>
      </c>
      <c r="I26" s="10">
        <v>13</v>
      </c>
      <c r="J26" s="10">
        <v>13</v>
      </c>
      <c r="K26" s="10">
        <v>13</v>
      </c>
      <c r="L26" s="10">
        <v>13</v>
      </c>
      <c r="M26" s="2">
        <f t="shared" si="1"/>
        <v>99.5</v>
      </c>
      <c r="N26" s="11">
        <f t="shared" si="2"/>
        <v>12.4375</v>
      </c>
      <c r="O26" s="12">
        <v>79.16666666666667</v>
      </c>
      <c r="P26" s="12">
        <f t="shared" si="3"/>
        <v>3.75</v>
      </c>
    </row>
    <row r="27" spans="1:16" ht="12.75">
      <c r="A27" s="8" t="s">
        <v>53</v>
      </c>
      <c r="B27" s="60">
        <f t="shared" si="0"/>
        <v>82.5</v>
      </c>
      <c r="C27" s="32" t="s">
        <v>7</v>
      </c>
      <c r="D27" s="10">
        <v>14</v>
      </c>
      <c r="E27" s="10">
        <v>14</v>
      </c>
      <c r="F27" s="10">
        <v>13</v>
      </c>
      <c r="G27" s="10">
        <v>12</v>
      </c>
      <c r="H27" s="10">
        <v>12</v>
      </c>
      <c r="I27" s="10">
        <v>12</v>
      </c>
      <c r="J27" s="10">
        <v>12</v>
      </c>
      <c r="K27" s="10">
        <v>11</v>
      </c>
      <c r="L27" s="10">
        <v>13</v>
      </c>
      <c r="M27" s="2">
        <f t="shared" si="1"/>
        <v>99</v>
      </c>
      <c r="N27" s="11">
        <f t="shared" si="2"/>
        <v>12.375</v>
      </c>
      <c r="O27" s="12">
        <v>81.25</v>
      </c>
      <c r="P27" s="12">
        <f t="shared" si="3"/>
        <v>1.25</v>
      </c>
    </row>
    <row r="28" spans="1:16" ht="12.75">
      <c r="A28" s="8" t="s">
        <v>57</v>
      </c>
      <c r="B28" s="60">
        <f t="shared" si="0"/>
        <v>81.66666666666667</v>
      </c>
      <c r="C28" s="32" t="s">
        <v>7</v>
      </c>
      <c r="D28" s="10">
        <v>14</v>
      </c>
      <c r="E28" s="10">
        <v>14</v>
      </c>
      <c r="F28" s="10">
        <v>13</v>
      </c>
      <c r="G28" s="10">
        <v>12</v>
      </c>
      <c r="H28" s="10">
        <v>11</v>
      </c>
      <c r="I28" s="10">
        <v>9</v>
      </c>
      <c r="J28" s="10">
        <v>12</v>
      </c>
      <c r="K28" s="10">
        <v>13</v>
      </c>
      <c r="L28" s="10">
        <v>14</v>
      </c>
      <c r="M28" s="2">
        <f t="shared" si="1"/>
        <v>98</v>
      </c>
      <c r="N28" s="11">
        <f t="shared" si="2"/>
        <v>12.25</v>
      </c>
      <c r="O28" s="12">
        <v>80.41666666666667</v>
      </c>
      <c r="P28" s="12">
        <f t="shared" si="3"/>
        <v>1.25</v>
      </c>
    </row>
    <row r="29" spans="1:16" ht="12.75">
      <c r="A29" s="8" t="s">
        <v>68</v>
      </c>
      <c r="B29" s="60">
        <f t="shared" si="0"/>
        <v>80.41666666666667</v>
      </c>
      <c r="C29" s="32" t="s">
        <v>7</v>
      </c>
      <c r="D29" s="10">
        <v>13</v>
      </c>
      <c r="E29" s="10">
        <v>14</v>
      </c>
      <c r="F29" s="10">
        <v>12</v>
      </c>
      <c r="G29" s="10">
        <v>11</v>
      </c>
      <c r="H29" s="10">
        <v>10</v>
      </c>
      <c r="I29" s="10">
        <v>10</v>
      </c>
      <c r="J29" s="10">
        <v>11</v>
      </c>
      <c r="K29" s="10">
        <v>14</v>
      </c>
      <c r="L29" s="10">
        <v>15</v>
      </c>
      <c r="M29" s="2">
        <f t="shared" si="1"/>
        <v>96.5</v>
      </c>
      <c r="N29" s="11">
        <f t="shared" si="2"/>
        <v>12.0625</v>
      </c>
      <c r="O29" s="12">
        <v>78.33333333333334</v>
      </c>
      <c r="P29" s="12">
        <f t="shared" si="3"/>
        <v>2.0833333333333286</v>
      </c>
    </row>
    <row r="30" spans="1:16" ht="12.75">
      <c r="A30" s="15" t="s">
        <v>70</v>
      </c>
      <c r="B30" s="60">
        <f t="shared" si="0"/>
        <v>79.58333333333334</v>
      </c>
      <c r="C30" s="35" t="s">
        <v>7</v>
      </c>
      <c r="D30" s="10">
        <v>14</v>
      </c>
      <c r="E30" s="10">
        <v>15</v>
      </c>
      <c r="F30" s="10">
        <v>12</v>
      </c>
      <c r="G30" s="10">
        <v>11</v>
      </c>
      <c r="H30" s="10">
        <v>11</v>
      </c>
      <c r="I30" s="10">
        <v>10</v>
      </c>
      <c r="J30" s="10">
        <v>11</v>
      </c>
      <c r="K30" s="10">
        <v>13</v>
      </c>
      <c r="L30" s="10">
        <v>13</v>
      </c>
      <c r="M30" s="2">
        <f t="shared" si="1"/>
        <v>95.5</v>
      </c>
      <c r="N30" s="11">
        <f t="shared" si="2"/>
        <v>11.9375</v>
      </c>
      <c r="O30" s="12">
        <v>77.5</v>
      </c>
      <c r="P30" s="12">
        <f t="shared" si="3"/>
        <v>2.083333333333343</v>
      </c>
    </row>
    <row r="31" spans="1:19" s="10" customFormat="1" ht="12.75">
      <c r="A31" s="8" t="s">
        <v>71</v>
      </c>
      <c r="B31" s="60">
        <f t="shared" si="0"/>
        <v>78.33333333333334</v>
      </c>
      <c r="C31" s="32" t="s">
        <v>7</v>
      </c>
      <c r="D31" s="10">
        <v>13</v>
      </c>
      <c r="E31" s="10">
        <v>15</v>
      </c>
      <c r="F31" s="10">
        <v>9</v>
      </c>
      <c r="G31" s="10">
        <v>10</v>
      </c>
      <c r="H31" s="10">
        <v>10</v>
      </c>
      <c r="I31" s="10">
        <v>12</v>
      </c>
      <c r="J31" s="10">
        <v>10</v>
      </c>
      <c r="K31" s="10">
        <v>14</v>
      </c>
      <c r="L31" s="10">
        <v>15</v>
      </c>
      <c r="M31" s="10">
        <f t="shared" si="1"/>
        <v>94</v>
      </c>
      <c r="N31" s="17">
        <f t="shared" si="2"/>
        <v>11.75</v>
      </c>
      <c r="O31" s="12">
        <v>76.25</v>
      </c>
      <c r="P31" s="12">
        <f t="shared" si="3"/>
        <v>2.083333333333343</v>
      </c>
      <c r="R31" s="10">
        <f>SUM(M2:M31)</f>
        <v>3168.5</v>
      </c>
      <c r="S31" s="10">
        <f>(R31/30)</f>
        <v>105.61666666666666</v>
      </c>
    </row>
    <row r="32" spans="1:16" ht="12.75">
      <c r="A32" s="22" t="s">
        <v>94</v>
      </c>
      <c r="B32" s="60">
        <f t="shared" si="0"/>
        <v>99.16666666666667</v>
      </c>
      <c r="C32" s="38" t="s">
        <v>10</v>
      </c>
      <c r="D32" s="10">
        <v>15</v>
      </c>
      <c r="E32" s="10">
        <v>15</v>
      </c>
      <c r="F32" s="10">
        <v>15</v>
      </c>
      <c r="G32" s="10">
        <v>14</v>
      </c>
      <c r="H32" s="10">
        <v>15</v>
      </c>
      <c r="I32" s="10">
        <v>15</v>
      </c>
      <c r="J32" s="10">
        <v>15</v>
      </c>
      <c r="K32" s="10">
        <v>15</v>
      </c>
      <c r="L32" s="10">
        <v>15</v>
      </c>
      <c r="M32" s="10">
        <f t="shared" si="1"/>
        <v>119</v>
      </c>
      <c r="N32" s="17">
        <f t="shared" si="2"/>
        <v>14.875</v>
      </c>
      <c r="O32" s="12">
        <v>95</v>
      </c>
      <c r="P32" s="12">
        <f t="shared" si="3"/>
        <v>4.166666666666671</v>
      </c>
    </row>
    <row r="33" spans="1:16" ht="12.75">
      <c r="A33" s="13" t="s">
        <v>93</v>
      </c>
      <c r="B33" s="60">
        <f t="shared" si="0"/>
        <v>98.75</v>
      </c>
      <c r="C33" s="36" t="s">
        <v>10</v>
      </c>
      <c r="D33" s="10">
        <v>14</v>
      </c>
      <c r="E33" s="10">
        <v>15</v>
      </c>
      <c r="F33" s="10">
        <v>14</v>
      </c>
      <c r="G33" s="10">
        <v>15</v>
      </c>
      <c r="H33" s="10">
        <v>15</v>
      </c>
      <c r="I33" s="10">
        <v>15</v>
      </c>
      <c r="J33" s="10">
        <v>15</v>
      </c>
      <c r="K33" s="10">
        <v>15</v>
      </c>
      <c r="L33" s="10">
        <v>15</v>
      </c>
      <c r="M33" s="10">
        <f t="shared" si="1"/>
        <v>118.5</v>
      </c>
      <c r="N33" s="11">
        <f t="shared" si="2"/>
        <v>14.8125</v>
      </c>
      <c r="O33" s="12">
        <v>95.83333333333334</v>
      </c>
      <c r="P33" s="12">
        <f t="shared" si="3"/>
        <v>2.916666666666657</v>
      </c>
    </row>
    <row r="34" spans="1:16" ht="12.75">
      <c r="A34" s="13" t="s">
        <v>95</v>
      </c>
      <c r="B34" s="60">
        <f aca="true" t="shared" si="4" ref="B34:B65">(((D34+E34)/2)+(F34+G34+H34+I34+J34+K34+L34))/1.2</f>
        <v>97.08333333333334</v>
      </c>
      <c r="C34" s="36" t="s">
        <v>10</v>
      </c>
      <c r="D34" s="10">
        <v>14</v>
      </c>
      <c r="E34" s="10">
        <v>15</v>
      </c>
      <c r="F34" s="10">
        <v>15</v>
      </c>
      <c r="G34" s="10">
        <v>14</v>
      </c>
      <c r="H34" s="10">
        <v>15</v>
      </c>
      <c r="I34" s="10">
        <v>14</v>
      </c>
      <c r="J34" s="10">
        <v>15</v>
      </c>
      <c r="K34" s="10">
        <v>15</v>
      </c>
      <c r="L34" s="10">
        <v>14</v>
      </c>
      <c r="M34" s="10">
        <f aca="true" t="shared" si="5" ref="M34:M65">((D34+E34)/2)+(L34+F34+G34+H34+I34+J34+K34)</f>
        <v>116.5</v>
      </c>
      <c r="N34" s="11">
        <f aca="true" t="shared" si="6" ref="N34:N65">(((D34+E34)/2)+(F34+G34+H34+I34+J34+K34+L34))/8</f>
        <v>14.5625</v>
      </c>
      <c r="O34" s="12">
        <v>96.66666666666667</v>
      </c>
      <c r="P34" s="12">
        <f t="shared" si="3"/>
        <v>0.4166666666666714</v>
      </c>
    </row>
    <row r="35" spans="1:16" ht="12.75">
      <c r="A35" s="24" t="s">
        <v>36</v>
      </c>
      <c r="B35" s="60">
        <f t="shared" si="4"/>
        <v>89.58333333333334</v>
      </c>
      <c r="C35" s="37" t="s">
        <v>10</v>
      </c>
      <c r="D35" s="10">
        <v>12</v>
      </c>
      <c r="E35" s="10">
        <v>15</v>
      </c>
      <c r="F35" s="10">
        <v>13</v>
      </c>
      <c r="G35" s="10">
        <v>12</v>
      </c>
      <c r="H35" s="10">
        <v>13</v>
      </c>
      <c r="I35" s="10">
        <v>15</v>
      </c>
      <c r="J35" s="10">
        <v>13</v>
      </c>
      <c r="K35" s="10">
        <v>13</v>
      </c>
      <c r="L35" s="10">
        <v>15</v>
      </c>
      <c r="M35" s="10">
        <f t="shared" si="5"/>
        <v>107.5</v>
      </c>
      <c r="N35" s="17">
        <f t="shared" si="6"/>
        <v>13.4375</v>
      </c>
      <c r="O35" s="12">
        <v>86.25</v>
      </c>
      <c r="P35" s="12">
        <f t="shared" si="3"/>
        <v>3.333333333333343</v>
      </c>
    </row>
    <row r="36" spans="1:16" ht="12.75">
      <c r="A36" s="13" t="s">
        <v>49</v>
      </c>
      <c r="B36" s="60">
        <f t="shared" si="4"/>
        <v>88.75</v>
      </c>
      <c r="C36" s="36" t="s">
        <v>10</v>
      </c>
      <c r="D36" s="10">
        <v>14</v>
      </c>
      <c r="E36" s="10">
        <v>15</v>
      </c>
      <c r="F36" s="10">
        <v>14</v>
      </c>
      <c r="G36" s="10">
        <v>13</v>
      </c>
      <c r="H36" s="10">
        <v>12</v>
      </c>
      <c r="I36" s="10">
        <v>11</v>
      </c>
      <c r="J36" s="10">
        <v>14</v>
      </c>
      <c r="K36" s="10">
        <v>14</v>
      </c>
      <c r="L36" s="10">
        <v>14</v>
      </c>
      <c r="M36" s="10">
        <f t="shared" si="5"/>
        <v>106.5</v>
      </c>
      <c r="N36" s="11">
        <f t="shared" si="6"/>
        <v>13.3125</v>
      </c>
      <c r="O36" s="12">
        <v>83.75</v>
      </c>
      <c r="P36" s="12">
        <f t="shared" si="3"/>
        <v>5</v>
      </c>
    </row>
    <row r="37" spans="1:16" ht="12.75">
      <c r="A37" s="24" t="s">
        <v>64</v>
      </c>
      <c r="B37" s="60">
        <f t="shared" si="4"/>
        <v>88.33333333333334</v>
      </c>
      <c r="C37" s="35" t="s">
        <v>10</v>
      </c>
      <c r="D37" s="10">
        <v>13</v>
      </c>
      <c r="E37" s="10">
        <v>15</v>
      </c>
      <c r="F37" s="10">
        <v>13</v>
      </c>
      <c r="G37" s="10">
        <v>12</v>
      </c>
      <c r="H37" s="10">
        <v>12</v>
      </c>
      <c r="I37" s="10">
        <v>14</v>
      </c>
      <c r="J37" s="10">
        <v>13</v>
      </c>
      <c r="K37" s="10">
        <v>14</v>
      </c>
      <c r="L37" s="10">
        <v>14</v>
      </c>
      <c r="M37" s="10">
        <f t="shared" si="5"/>
        <v>106</v>
      </c>
      <c r="N37" s="11">
        <f t="shared" si="6"/>
        <v>13.25</v>
      </c>
      <c r="O37" s="12">
        <v>78.75</v>
      </c>
      <c r="P37" s="12">
        <f t="shared" si="3"/>
        <v>9.583333333333343</v>
      </c>
    </row>
    <row r="38" spans="1:16" ht="12.75">
      <c r="A38" s="13" t="s">
        <v>92</v>
      </c>
      <c r="B38" s="60">
        <f t="shared" si="4"/>
        <v>86.66666666666667</v>
      </c>
      <c r="C38" s="36" t="s">
        <v>10</v>
      </c>
      <c r="D38" s="10">
        <v>15</v>
      </c>
      <c r="E38" s="10">
        <v>15</v>
      </c>
      <c r="F38" s="10">
        <v>12</v>
      </c>
      <c r="G38" s="10">
        <v>13</v>
      </c>
      <c r="H38" s="10">
        <v>12</v>
      </c>
      <c r="I38" s="10">
        <v>13</v>
      </c>
      <c r="J38" s="10">
        <v>13</v>
      </c>
      <c r="K38" s="10">
        <v>13</v>
      </c>
      <c r="L38" s="10">
        <v>13</v>
      </c>
      <c r="M38" s="10">
        <f t="shared" si="5"/>
        <v>104</v>
      </c>
      <c r="N38" s="11">
        <f t="shared" si="6"/>
        <v>13</v>
      </c>
      <c r="O38" s="12">
        <v>86.66666666666667</v>
      </c>
      <c r="P38" s="12">
        <f t="shared" si="3"/>
        <v>0</v>
      </c>
    </row>
    <row r="39" spans="1:16" ht="12.75">
      <c r="A39" s="22" t="s">
        <v>45</v>
      </c>
      <c r="B39" s="60">
        <f t="shared" si="4"/>
        <v>86.66666666666667</v>
      </c>
      <c r="C39" s="37" t="s">
        <v>10</v>
      </c>
      <c r="D39" s="10">
        <v>14</v>
      </c>
      <c r="E39" s="10">
        <v>14</v>
      </c>
      <c r="F39" s="10">
        <v>13</v>
      </c>
      <c r="G39" s="10">
        <v>13</v>
      </c>
      <c r="H39" s="10">
        <v>13</v>
      </c>
      <c r="I39" s="10">
        <v>12</v>
      </c>
      <c r="J39" s="10">
        <v>13</v>
      </c>
      <c r="K39" s="10">
        <v>12</v>
      </c>
      <c r="L39" s="10">
        <v>14</v>
      </c>
      <c r="M39" s="10">
        <f t="shared" si="5"/>
        <v>104</v>
      </c>
      <c r="N39" s="17">
        <f t="shared" si="6"/>
        <v>13</v>
      </c>
      <c r="O39" s="12">
        <v>84.16666666666667</v>
      </c>
      <c r="P39" s="12">
        <f t="shared" si="3"/>
        <v>2.5</v>
      </c>
    </row>
    <row r="40" spans="1:16" ht="12.75">
      <c r="A40" s="13" t="s">
        <v>96</v>
      </c>
      <c r="B40" s="60">
        <f t="shared" si="4"/>
        <v>85.41666666666667</v>
      </c>
      <c r="C40" s="36" t="s">
        <v>10</v>
      </c>
      <c r="D40" s="10">
        <v>14</v>
      </c>
      <c r="E40" s="10">
        <v>15</v>
      </c>
      <c r="F40" s="10">
        <v>13</v>
      </c>
      <c r="G40" s="10">
        <v>13</v>
      </c>
      <c r="H40" s="10">
        <v>11</v>
      </c>
      <c r="I40" s="10">
        <v>12</v>
      </c>
      <c r="J40" s="10">
        <v>13</v>
      </c>
      <c r="K40" s="10">
        <v>12</v>
      </c>
      <c r="L40" s="10">
        <v>14</v>
      </c>
      <c r="M40" s="10">
        <f t="shared" si="5"/>
        <v>102.5</v>
      </c>
      <c r="N40" s="11">
        <f t="shared" si="6"/>
        <v>12.8125</v>
      </c>
      <c r="O40" s="12"/>
      <c r="P40" s="12"/>
    </row>
    <row r="41" spans="1:16" ht="12.75">
      <c r="A41" s="30" t="s">
        <v>22</v>
      </c>
      <c r="B41" s="60">
        <f t="shared" si="4"/>
        <v>85</v>
      </c>
      <c r="C41" s="35" t="s">
        <v>10</v>
      </c>
      <c r="D41" s="2">
        <v>12</v>
      </c>
      <c r="E41" s="2">
        <v>14</v>
      </c>
      <c r="F41" s="2">
        <v>13</v>
      </c>
      <c r="G41" s="10">
        <v>12</v>
      </c>
      <c r="H41" s="10">
        <v>12</v>
      </c>
      <c r="I41" s="10">
        <v>13</v>
      </c>
      <c r="J41" s="10">
        <v>12</v>
      </c>
      <c r="K41" s="10">
        <v>13</v>
      </c>
      <c r="L41" s="10">
        <v>14</v>
      </c>
      <c r="M41" s="2">
        <f t="shared" si="5"/>
        <v>102</v>
      </c>
      <c r="N41" s="11">
        <f t="shared" si="6"/>
        <v>12.75</v>
      </c>
      <c r="O41" s="12">
        <v>91.25</v>
      </c>
      <c r="P41" s="12">
        <f>B41-O41</f>
        <v>-6.25</v>
      </c>
    </row>
    <row r="42" spans="1:16" ht="12.75">
      <c r="A42" s="13" t="s">
        <v>91</v>
      </c>
      <c r="B42" s="60">
        <f t="shared" si="4"/>
        <v>84.58333333333334</v>
      </c>
      <c r="C42" s="36" t="s">
        <v>10</v>
      </c>
      <c r="D42" s="10">
        <v>14</v>
      </c>
      <c r="E42" s="10">
        <v>15</v>
      </c>
      <c r="F42" s="10">
        <v>12</v>
      </c>
      <c r="G42" s="10">
        <v>13</v>
      </c>
      <c r="H42" s="10">
        <v>12</v>
      </c>
      <c r="I42" s="10">
        <v>14</v>
      </c>
      <c r="J42" s="10">
        <v>12</v>
      </c>
      <c r="K42" s="10">
        <v>13</v>
      </c>
      <c r="L42" s="10">
        <v>11</v>
      </c>
      <c r="M42" s="10">
        <f t="shared" si="5"/>
        <v>101.5</v>
      </c>
      <c r="N42" s="11">
        <f t="shared" si="6"/>
        <v>12.6875</v>
      </c>
      <c r="O42" s="12">
        <v>79.58333333333334</v>
      </c>
      <c r="P42" s="12">
        <f>B42-O42</f>
        <v>5</v>
      </c>
    </row>
    <row r="43" spans="1:16" ht="12.75">
      <c r="A43" s="18" t="s">
        <v>44</v>
      </c>
      <c r="B43" s="60">
        <f t="shared" si="4"/>
        <v>83.75</v>
      </c>
      <c r="C43" s="33" t="s">
        <v>10</v>
      </c>
      <c r="D43" s="10">
        <v>14</v>
      </c>
      <c r="E43" s="10">
        <v>15</v>
      </c>
      <c r="F43" s="10">
        <v>12</v>
      </c>
      <c r="G43" s="10">
        <v>12</v>
      </c>
      <c r="H43" s="10">
        <v>12</v>
      </c>
      <c r="I43" s="10">
        <v>13</v>
      </c>
      <c r="J43" s="10">
        <v>12</v>
      </c>
      <c r="K43" s="10">
        <v>11</v>
      </c>
      <c r="L43" s="10">
        <v>14</v>
      </c>
      <c r="M43" s="10">
        <f t="shared" si="5"/>
        <v>100.5</v>
      </c>
      <c r="N43" s="11">
        <f t="shared" si="6"/>
        <v>12.5625</v>
      </c>
      <c r="O43" s="12">
        <v>84.16666666666667</v>
      </c>
      <c r="P43" s="12">
        <f>B43-O43</f>
        <v>-0.4166666666666714</v>
      </c>
    </row>
    <row r="44" spans="1:16" ht="12.75">
      <c r="A44" s="13" t="s">
        <v>46</v>
      </c>
      <c r="B44" s="60">
        <f t="shared" si="4"/>
        <v>83.75</v>
      </c>
      <c r="C44" s="37" t="s">
        <v>10</v>
      </c>
      <c r="D44" s="10">
        <v>12</v>
      </c>
      <c r="E44" s="10">
        <v>15</v>
      </c>
      <c r="F44" s="10">
        <v>11</v>
      </c>
      <c r="G44" s="10">
        <v>12</v>
      </c>
      <c r="H44" s="10">
        <v>13</v>
      </c>
      <c r="I44" s="10">
        <v>12</v>
      </c>
      <c r="J44" s="10">
        <v>12</v>
      </c>
      <c r="K44" s="10">
        <v>13</v>
      </c>
      <c r="L44" s="10">
        <v>14</v>
      </c>
      <c r="M44" s="10">
        <f t="shared" si="5"/>
        <v>100.5</v>
      </c>
      <c r="N44" s="17">
        <f t="shared" si="6"/>
        <v>12.5625</v>
      </c>
      <c r="O44" s="12">
        <v>84.16666666666667</v>
      </c>
      <c r="P44" s="12">
        <f>B44-O44</f>
        <v>-0.4166666666666714</v>
      </c>
    </row>
    <row r="45" spans="1:16" ht="12.75">
      <c r="A45" s="24" t="s">
        <v>97</v>
      </c>
      <c r="B45" s="60">
        <f t="shared" si="4"/>
        <v>82.5</v>
      </c>
      <c r="C45" s="37" t="s">
        <v>10</v>
      </c>
      <c r="D45" s="10">
        <v>11</v>
      </c>
      <c r="E45" s="10">
        <v>15</v>
      </c>
      <c r="F45" s="10">
        <v>12</v>
      </c>
      <c r="G45" s="10">
        <v>11</v>
      </c>
      <c r="H45" s="10">
        <v>12</v>
      </c>
      <c r="I45" s="10">
        <v>14</v>
      </c>
      <c r="J45" s="10">
        <v>12</v>
      </c>
      <c r="K45" s="10">
        <v>12</v>
      </c>
      <c r="L45" s="10">
        <v>13</v>
      </c>
      <c r="M45" s="10">
        <f t="shared" si="5"/>
        <v>99</v>
      </c>
      <c r="N45" s="17">
        <f t="shared" si="6"/>
        <v>12.375</v>
      </c>
      <c r="O45" s="12"/>
      <c r="P45" s="12"/>
    </row>
    <row r="46" spans="1:16" ht="12.75">
      <c r="A46" s="13" t="s">
        <v>55</v>
      </c>
      <c r="B46" s="60">
        <f t="shared" si="4"/>
        <v>81.66666666666667</v>
      </c>
      <c r="C46" s="36" t="s">
        <v>10</v>
      </c>
      <c r="D46" s="10">
        <v>13</v>
      </c>
      <c r="E46" s="10">
        <v>15</v>
      </c>
      <c r="F46" s="10">
        <v>12</v>
      </c>
      <c r="G46" s="10">
        <v>12</v>
      </c>
      <c r="H46" s="10">
        <v>11</v>
      </c>
      <c r="I46" s="10">
        <v>11</v>
      </c>
      <c r="J46" s="10">
        <v>12</v>
      </c>
      <c r="K46" s="10">
        <v>14</v>
      </c>
      <c r="L46" s="10">
        <v>12</v>
      </c>
      <c r="M46" s="10">
        <f t="shared" si="5"/>
        <v>98</v>
      </c>
      <c r="N46" s="17">
        <f t="shared" si="6"/>
        <v>12.25</v>
      </c>
      <c r="O46" s="12">
        <v>80.83333333333334</v>
      </c>
      <c r="P46" s="12">
        <f>B46-O46</f>
        <v>0.8333333333333286</v>
      </c>
    </row>
    <row r="47" spans="1:16" ht="12.75">
      <c r="A47" s="18" t="s">
        <v>59</v>
      </c>
      <c r="B47" s="60">
        <f t="shared" si="4"/>
        <v>80</v>
      </c>
      <c r="C47" s="37" t="s">
        <v>10</v>
      </c>
      <c r="D47" s="10">
        <v>13</v>
      </c>
      <c r="E47" s="10">
        <v>15</v>
      </c>
      <c r="F47" s="10">
        <v>12</v>
      </c>
      <c r="G47" s="10">
        <v>11</v>
      </c>
      <c r="H47" s="10">
        <v>10</v>
      </c>
      <c r="I47" s="10">
        <v>12</v>
      </c>
      <c r="J47" s="10">
        <v>11</v>
      </c>
      <c r="K47" s="10">
        <v>12</v>
      </c>
      <c r="L47" s="10">
        <v>14</v>
      </c>
      <c r="M47" s="10">
        <f t="shared" si="5"/>
        <v>96</v>
      </c>
      <c r="N47" s="17">
        <f t="shared" si="6"/>
        <v>12</v>
      </c>
      <c r="O47" s="12">
        <v>80</v>
      </c>
      <c r="P47" s="12">
        <f>B47-O47</f>
        <v>0</v>
      </c>
    </row>
    <row r="48" spans="1:16" ht="12.75">
      <c r="A48" s="15" t="s">
        <v>98</v>
      </c>
      <c r="B48" s="60">
        <f t="shared" si="4"/>
        <v>80</v>
      </c>
      <c r="C48" s="35" t="s">
        <v>10</v>
      </c>
      <c r="D48" s="10">
        <v>13</v>
      </c>
      <c r="E48" s="10">
        <v>15</v>
      </c>
      <c r="F48" s="10">
        <v>10</v>
      </c>
      <c r="G48" s="10">
        <v>11</v>
      </c>
      <c r="H48" s="10">
        <v>9</v>
      </c>
      <c r="I48" s="10">
        <v>14</v>
      </c>
      <c r="J48" s="10">
        <v>11</v>
      </c>
      <c r="K48" s="10">
        <v>13</v>
      </c>
      <c r="L48" s="10">
        <v>14</v>
      </c>
      <c r="M48" s="10">
        <f t="shared" si="5"/>
        <v>96</v>
      </c>
      <c r="N48" s="11">
        <f t="shared" si="6"/>
        <v>12</v>
      </c>
      <c r="O48" s="12">
        <v>80</v>
      </c>
      <c r="P48" s="12">
        <f>B48-O48</f>
        <v>0</v>
      </c>
    </row>
    <row r="49" spans="1:16" ht="12.75">
      <c r="A49" s="25" t="s">
        <v>62</v>
      </c>
      <c r="B49" s="60">
        <f t="shared" si="4"/>
        <v>78.75</v>
      </c>
      <c r="C49" s="37" t="s">
        <v>10</v>
      </c>
      <c r="D49" s="10">
        <v>12</v>
      </c>
      <c r="E49" s="10">
        <v>15</v>
      </c>
      <c r="F49" s="10">
        <v>11</v>
      </c>
      <c r="G49" s="10">
        <v>11</v>
      </c>
      <c r="H49" s="10">
        <v>11</v>
      </c>
      <c r="I49" s="10">
        <v>13</v>
      </c>
      <c r="J49" s="10">
        <v>12</v>
      </c>
      <c r="K49" s="10">
        <v>10</v>
      </c>
      <c r="L49" s="10">
        <v>13</v>
      </c>
      <c r="M49" s="10">
        <f t="shared" si="5"/>
        <v>94.5</v>
      </c>
      <c r="N49" s="17">
        <f t="shared" si="6"/>
        <v>11.8125</v>
      </c>
      <c r="O49" s="12">
        <v>79.58333333333334</v>
      </c>
      <c r="P49" s="12">
        <f>B49-O49</f>
        <v>-0.8333333333333428</v>
      </c>
    </row>
    <row r="50" spans="1:16" ht="12.75">
      <c r="A50" s="13" t="s">
        <v>99</v>
      </c>
      <c r="B50" s="60">
        <f t="shared" si="4"/>
        <v>76.66666666666667</v>
      </c>
      <c r="C50" s="37" t="s">
        <v>10</v>
      </c>
      <c r="D50" s="10">
        <v>12</v>
      </c>
      <c r="E50" s="10">
        <v>14</v>
      </c>
      <c r="F50" s="10">
        <v>10</v>
      </c>
      <c r="G50" s="10">
        <v>11</v>
      </c>
      <c r="H50" s="10">
        <v>10</v>
      </c>
      <c r="I50" s="10">
        <v>11</v>
      </c>
      <c r="J50" s="10">
        <v>11</v>
      </c>
      <c r="K50" s="10">
        <v>13</v>
      </c>
      <c r="L50" s="10">
        <v>13</v>
      </c>
      <c r="M50" s="10">
        <f t="shared" si="5"/>
        <v>92</v>
      </c>
      <c r="N50" s="17">
        <f t="shared" si="6"/>
        <v>11.5</v>
      </c>
      <c r="O50" s="12"/>
      <c r="P50" s="12"/>
    </row>
    <row r="51" spans="1:19" ht="12.75">
      <c r="A51" s="24" t="s">
        <v>90</v>
      </c>
      <c r="B51" s="60">
        <f t="shared" si="4"/>
        <v>74.58333333333334</v>
      </c>
      <c r="C51" s="35" t="s">
        <v>10</v>
      </c>
      <c r="D51" s="10">
        <v>14</v>
      </c>
      <c r="E51" s="10">
        <v>15</v>
      </c>
      <c r="F51" s="10">
        <v>10</v>
      </c>
      <c r="G51" s="10">
        <v>10</v>
      </c>
      <c r="H51" s="10">
        <v>10</v>
      </c>
      <c r="I51" s="10">
        <v>10</v>
      </c>
      <c r="J51" s="10">
        <v>11</v>
      </c>
      <c r="K51" s="10">
        <v>13</v>
      </c>
      <c r="L51" s="10">
        <v>11</v>
      </c>
      <c r="M51" s="10">
        <f t="shared" si="5"/>
        <v>89.5</v>
      </c>
      <c r="N51" s="17">
        <f t="shared" si="6"/>
        <v>11.1875</v>
      </c>
      <c r="O51" s="12">
        <v>70</v>
      </c>
      <c r="P51" s="12">
        <f>B51-O51</f>
        <v>4.583333333333343</v>
      </c>
      <c r="R51" s="2">
        <f>SUM(M32:M51)</f>
        <v>2054</v>
      </c>
      <c r="S51" s="2">
        <f>(R51/20)</f>
        <v>102.7</v>
      </c>
    </row>
    <row r="52" spans="1:16" ht="12.75">
      <c r="A52" s="18" t="s">
        <v>75</v>
      </c>
      <c r="B52" s="60">
        <f t="shared" si="4"/>
        <v>87.91666666666667</v>
      </c>
      <c r="C52" s="53" t="s">
        <v>38</v>
      </c>
      <c r="D52" s="2">
        <v>12</v>
      </c>
      <c r="E52" s="2">
        <v>15</v>
      </c>
      <c r="F52" s="2">
        <v>14</v>
      </c>
      <c r="G52" s="10">
        <v>13</v>
      </c>
      <c r="H52" s="10">
        <v>13</v>
      </c>
      <c r="I52" s="10">
        <v>13</v>
      </c>
      <c r="J52" s="10">
        <v>13</v>
      </c>
      <c r="K52" s="10">
        <v>12</v>
      </c>
      <c r="L52" s="10">
        <v>14</v>
      </c>
      <c r="M52" s="10">
        <f t="shared" si="5"/>
        <v>105.5</v>
      </c>
      <c r="N52" s="11">
        <f t="shared" si="6"/>
        <v>13.1875</v>
      </c>
      <c r="O52" s="29"/>
      <c r="P52" s="11"/>
    </row>
    <row r="53" spans="1:16" ht="12.75">
      <c r="A53" s="24" t="s">
        <v>79</v>
      </c>
      <c r="B53" s="60">
        <f t="shared" si="4"/>
        <v>84.16666666666667</v>
      </c>
      <c r="C53" s="53" t="s">
        <v>38</v>
      </c>
      <c r="D53" s="2">
        <v>12</v>
      </c>
      <c r="E53" s="2">
        <v>12</v>
      </c>
      <c r="F53" s="2">
        <v>12</v>
      </c>
      <c r="G53" s="10">
        <v>13</v>
      </c>
      <c r="H53" s="10">
        <v>13</v>
      </c>
      <c r="I53" s="10">
        <v>14</v>
      </c>
      <c r="J53" s="10">
        <v>12</v>
      </c>
      <c r="K53" s="10">
        <v>12</v>
      </c>
      <c r="L53" s="10">
        <v>13</v>
      </c>
      <c r="M53" s="10">
        <f t="shared" si="5"/>
        <v>101</v>
      </c>
      <c r="N53" s="11">
        <f t="shared" si="6"/>
        <v>12.625</v>
      </c>
      <c r="O53" s="29"/>
      <c r="P53" s="11"/>
    </row>
    <row r="54" spans="1:16" ht="12.75">
      <c r="A54" s="30" t="s">
        <v>78</v>
      </c>
      <c r="B54" s="60">
        <f t="shared" si="4"/>
        <v>82.91666666666667</v>
      </c>
      <c r="C54" s="53" t="s">
        <v>38</v>
      </c>
      <c r="D54" s="2">
        <v>12</v>
      </c>
      <c r="E54" s="2">
        <v>15</v>
      </c>
      <c r="F54" s="2">
        <v>13</v>
      </c>
      <c r="G54" s="10">
        <v>12</v>
      </c>
      <c r="H54" s="10">
        <v>12</v>
      </c>
      <c r="I54" s="10">
        <v>12</v>
      </c>
      <c r="J54" s="10">
        <v>12</v>
      </c>
      <c r="K54" s="10">
        <v>10</v>
      </c>
      <c r="L54" s="10">
        <v>15</v>
      </c>
      <c r="M54" s="10">
        <f t="shared" si="5"/>
        <v>99.5</v>
      </c>
      <c r="N54" s="11">
        <f t="shared" si="6"/>
        <v>12.4375</v>
      </c>
      <c r="O54" s="29"/>
      <c r="P54" s="11"/>
    </row>
    <row r="55" spans="1:16" ht="12.75">
      <c r="A55" s="15" t="s">
        <v>80</v>
      </c>
      <c r="B55" s="60">
        <f t="shared" si="4"/>
        <v>82.91666666666667</v>
      </c>
      <c r="C55" s="53" t="s">
        <v>38</v>
      </c>
      <c r="D55" s="2">
        <v>12</v>
      </c>
      <c r="E55" s="2">
        <v>13</v>
      </c>
      <c r="F55" s="2">
        <v>12</v>
      </c>
      <c r="G55" s="10">
        <v>12</v>
      </c>
      <c r="H55" s="10">
        <v>12</v>
      </c>
      <c r="I55" s="10">
        <v>14</v>
      </c>
      <c r="J55" s="10">
        <v>12</v>
      </c>
      <c r="K55" s="10">
        <v>13</v>
      </c>
      <c r="L55" s="10">
        <v>12</v>
      </c>
      <c r="M55" s="10">
        <f t="shared" si="5"/>
        <v>99.5</v>
      </c>
      <c r="N55" s="11">
        <f t="shared" si="6"/>
        <v>12.4375</v>
      </c>
      <c r="O55" s="29"/>
      <c r="P55" s="11"/>
    </row>
    <row r="56" spans="1:16" ht="12.75">
      <c r="A56" s="18" t="s">
        <v>86</v>
      </c>
      <c r="B56" s="60">
        <f t="shared" si="4"/>
        <v>80.41666666666667</v>
      </c>
      <c r="C56" s="53" t="s">
        <v>38</v>
      </c>
      <c r="D56" s="2">
        <v>12</v>
      </c>
      <c r="E56" s="2">
        <v>15</v>
      </c>
      <c r="F56" s="2">
        <v>12</v>
      </c>
      <c r="G56" s="10">
        <v>12</v>
      </c>
      <c r="H56" s="10">
        <v>13</v>
      </c>
      <c r="I56" s="10">
        <v>11</v>
      </c>
      <c r="J56" s="10">
        <v>11</v>
      </c>
      <c r="K56" s="10">
        <v>12</v>
      </c>
      <c r="L56" s="10">
        <v>12</v>
      </c>
      <c r="M56" s="10">
        <f t="shared" si="5"/>
        <v>96.5</v>
      </c>
      <c r="N56" s="11">
        <f t="shared" si="6"/>
        <v>12.0625</v>
      </c>
      <c r="O56" s="29"/>
      <c r="P56" s="11"/>
    </row>
    <row r="57" spans="1:16" ht="12.75">
      <c r="A57" s="22" t="s">
        <v>76</v>
      </c>
      <c r="B57" s="60">
        <f t="shared" si="4"/>
        <v>80</v>
      </c>
      <c r="C57" s="53" t="s">
        <v>38</v>
      </c>
      <c r="D57" s="2">
        <v>12</v>
      </c>
      <c r="E57" s="2">
        <v>12</v>
      </c>
      <c r="F57" s="2">
        <v>14</v>
      </c>
      <c r="G57" s="10">
        <v>12</v>
      </c>
      <c r="H57" s="10">
        <v>12</v>
      </c>
      <c r="I57" s="10">
        <v>9</v>
      </c>
      <c r="J57" s="10">
        <v>12</v>
      </c>
      <c r="K57" s="10">
        <v>11</v>
      </c>
      <c r="L57" s="10">
        <v>14</v>
      </c>
      <c r="M57" s="10">
        <f t="shared" si="5"/>
        <v>96</v>
      </c>
      <c r="N57" s="11">
        <f t="shared" si="6"/>
        <v>12</v>
      </c>
      <c r="O57" s="29"/>
      <c r="P57" s="11"/>
    </row>
    <row r="58" spans="1:16" ht="12.75">
      <c r="A58" s="24" t="s">
        <v>82</v>
      </c>
      <c r="B58" s="60">
        <f t="shared" si="4"/>
        <v>72.91666666666667</v>
      </c>
      <c r="C58" s="53" t="s">
        <v>38</v>
      </c>
      <c r="D58" s="2">
        <v>13</v>
      </c>
      <c r="E58" s="2">
        <v>14</v>
      </c>
      <c r="F58" s="2">
        <v>12</v>
      </c>
      <c r="G58" s="10">
        <v>12</v>
      </c>
      <c r="H58" s="10">
        <v>10</v>
      </c>
      <c r="I58" s="10">
        <v>11</v>
      </c>
      <c r="J58" s="10">
        <v>11</v>
      </c>
      <c r="K58" s="10">
        <v>10</v>
      </c>
      <c r="L58" s="10">
        <v>8</v>
      </c>
      <c r="M58" s="10">
        <f t="shared" si="5"/>
        <v>87.5</v>
      </c>
      <c r="N58" s="11">
        <f t="shared" si="6"/>
        <v>10.9375</v>
      </c>
      <c r="O58" s="29"/>
      <c r="P58" s="11"/>
    </row>
    <row r="59" spans="1:16" ht="12.75">
      <c r="A59" s="25" t="s">
        <v>77</v>
      </c>
      <c r="B59" s="60">
        <f t="shared" si="4"/>
        <v>70.83333333333334</v>
      </c>
      <c r="C59" s="53" t="s">
        <v>38</v>
      </c>
      <c r="D59" s="2">
        <v>12</v>
      </c>
      <c r="E59" s="2">
        <v>14</v>
      </c>
      <c r="F59" s="2">
        <v>10</v>
      </c>
      <c r="G59" s="10">
        <v>11</v>
      </c>
      <c r="H59" s="10">
        <v>10</v>
      </c>
      <c r="I59" s="10">
        <v>10</v>
      </c>
      <c r="J59" s="10">
        <v>10</v>
      </c>
      <c r="K59" s="10">
        <v>7</v>
      </c>
      <c r="L59" s="10">
        <v>14</v>
      </c>
      <c r="M59" s="10">
        <f t="shared" si="5"/>
        <v>85</v>
      </c>
      <c r="N59" s="11">
        <f t="shared" si="6"/>
        <v>10.625</v>
      </c>
      <c r="O59" s="29"/>
      <c r="P59" s="11"/>
    </row>
    <row r="60" spans="1:16" ht="12.75">
      <c r="A60" s="25" t="s">
        <v>81</v>
      </c>
      <c r="B60" s="60">
        <f t="shared" si="4"/>
        <v>67.5</v>
      </c>
      <c r="C60" s="53" t="s">
        <v>38</v>
      </c>
      <c r="D60" s="2">
        <v>12</v>
      </c>
      <c r="E60" s="2">
        <v>14</v>
      </c>
      <c r="F60" s="2">
        <v>10</v>
      </c>
      <c r="G60" s="10">
        <v>9</v>
      </c>
      <c r="H60" s="10">
        <v>9</v>
      </c>
      <c r="I60" s="10">
        <v>11</v>
      </c>
      <c r="J60" s="10">
        <v>9</v>
      </c>
      <c r="K60" s="10">
        <v>9</v>
      </c>
      <c r="L60" s="10">
        <v>11</v>
      </c>
      <c r="M60" s="10">
        <f t="shared" si="5"/>
        <v>81</v>
      </c>
      <c r="N60" s="11">
        <f t="shared" si="6"/>
        <v>10.125</v>
      </c>
      <c r="O60" s="29"/>
      <c r="P60" s="11"/>
    </row>
    <row r="61" spans="1:19" ht="12.75">
      <c r="A61" s="22" t="s">
        <v>87</v>
      </c>
      <c r="B61" s="60">
        <f t="shared" si="4"/>
        <v>62.083333333333336</v>
      </c>
      <c r="C61" s="53" t="s">
        <v>38</v>
      </c>
      <c r="D61" s="2">
        <v>12</v>
      </c>
      <c r="E61" s="2">
        <v>13</v>
      </c>
      <c r="F61" s="2">
        <v>10</v>
      </c>
      <c r="G61" s="10">
        <v>8</v>
      </c>
      <c r="H61" s="10">
        <v>9</v>
      </c>
      <c r="I61" s="10">
        <v>8</v>
      </c>
      <c r="J61" s="10">
        <v>9</v>
      </c>
      <c r="K61" s="10">
        <v>8</v>
      </c>
      <c r="L61" s="10">
        <v>10</v>
      </c>
      <c r="M61" s="10">
        <f t="shared" si="5"/>
        <v>74.5</v>
      </c>
      <c r="N61" s="11">
        <f t="shared" si="6"/>
        <v>9.3125</v>
      </c>
      <c r="O61" s="29"/>
      <c r="P61" s="11"/>
      <c r="R61" s="11">
        <f>SUM(M52:M61)</f>
        <v>926</v>
      </c>
      <c r="S61" s="2">
        <f>(R61/10)</f>
        <v>92.6</v>
      </c>
    </row>
    <row r="62" spans="1:16" ht="12.75">
      <c r="A62" s="24" t="s">
        <v>21</v>
      </c>
      <c r="B62" s="60">
        <f t="shared" si="4"/>
        <v>90.41666666666667</v>
      </c>
      <c r="C62" s="35" t="s">
        <v>16</v>
      </c>
      <c r="D62" s="10">
        <v>13</v>
      </c>
      <c r="E62" s="10">
        <v>14</v>
      </c>
      <c r="F62" s="10">
        <v>14</v>
      </c>
      <c r="G62" s="10">
        <v>13</v>
      </c>
      <c r="H62" s="10">
        <v>13</v>
      </c>
      <c r="I62" s="10">
        <v>13</v>
      </c>
      <c r="J62" s="10">
        <v>14</v>
      </c>
      <c r="K62" s="10">
        <v>14</v>
      </c>
      <c r="L62" s="10">
        <v>14</v>
      </c>
      <c r="M62" s="10">
        <f t="shared" si="5"/>
        <v>108.5</v>
      </c>
      <c r="N62" s="17">
        <f t="shared" si="6"/>
        <v>13.5625</v>
      </c>
      <c r="O62" s="12">
        <v>92.5</v>
      </c>
      <c r="P62" s="12">
        <f aca="true" t="shared" si="7" ref="P62:P67">B62-O62</f>
        <v>-2.0833333333333286</v>
      </c>
    </row>
    <row r="63" spans="1:16" ht="12.75">
      <c r="A63" s="24" t="s">
        <v>20</v>
      </c>
      <c r="B63" s="60">
        <f t="shared" si="4"/>
        <v>89.16666666666667</v>
      </c>
      <c r="C63" s="38" t="s">
        <v>16</v>
      </c>
      <c r="D63" s="10">
        <v>14</v>
      </c>
      <c r="E63" s="10">
        <v>14</v>
      </c>
      <c r="F63" s="10">
        <v>13</v>
      </c>
      <c r="G63" s="10">
        <v>14</v>
      </c>
      <c r="H63" s="10">
        <v>13</v>
      </c>
      <c r="I63" s="10">
        <v>12</v>
      </c>
      <c r="J63" s="10">
        <v>14</v>
      </c>
      <c r="K63" s="10">
        <v>13</v>
      </c>
      <c r="L63" s="10">
        <v>14</v>
      </c>
      <c r="M63" s="10">
        <f t="shared" si="5"/>
        <v>107</v>
      </c>
      <c r="N63" s="17">
        <f t="shared" si="6"/>
        <v>13.375</v>
      </c>
      <c r="O63" s="12">
        <v>92.5</v>
      </c>
      <c r="P63" s="12">
        <f t="shared" si="7"/>
        <v>-3.3333333333333286</v>
      </c>
    </row>
    <row r="64" spans="1:16" ht="12.75">
      <c r="A64" s="24" t="s">
        <v>40</v>
      </c>
      <c r="B64" s="60">
        <f t="shared" si="4"/>
        <v>88.75</v>
      </c>
      <c r="C64" s="35" t="s">
        <v>16</v>
      </c>
      <c r="D64" s="10">
        <v>15</v>
      </c>
      <c r="E64" s="10">
        <v>14</v>
      </c>
      <c r="F64" s="10">
        <v>13</v>
      </c>
      <c r="G64" s="10">
        <v>13</v>
      </c>
      <c r="H64" s="10">
        <v>12</v>
      </c>
      <c r="I64" s="10">
        <v>12</v>
      </c>
      <c r="J64" s="10">
        <v>14</v>
      </c>
      <c r="K64" s="10">
        <v>14</v>
      </c>
      <c r="L64" s="10">
        <v>14</v>
      </c>
      <c r="M64" s="10">
        <f t="shared" si="5"/>
        <v>106.5</v>
      </c>
      <c r="N64" s="17">
        <f t="shared" si="6"/>
        <v>13.3125</v>
      </c>
      <c r="O64" s="12">
        <v>85</v>
      </c>
      <c r="P64" s="12">
        <f t="shared" si="7"/>
        <v>3.75</v>
      </c>
    </row>
    <row r="65" spans="1:16" ht="12.75">
      <c r="A65" s="22" t="s">
        <v>104</v>
      </c>
      <c r="B65" s="60">
        <f t="shared" si="4"/>
        <v>88.75</v>
      </c>
      <c r="C65" s="38" t="s">
        <v>16</v>
      </c>
      <c r="D65" s="10">
        <v>13</v>
      </c>
      <c r="E65" s="10">
        <v>14</v>
      </c>
      <c r="F65" s="10">
        <v>15</v>
      </c>
      <c r="G65" s="10">
        <v>14</v>
      </c>
      <c r="H65" s="10">
        <v>13</v>
      </c>
      <c r="I65" s="10">
        <v>12</v>
      </c>
      <c r="J65" s="10">
        <v>13</v>
      </c>
      <c r="K65" s="10">
        <v>12</v>
      </c>
      <c r="L65" s="10">
        <v>14</v>
      </c>
      <c r="M65" s="10">
        <f t="shared" si="5"/>
        <v>106.5</v>
      </c>
      <c r="N65" s="17">
        <f t="shared" si="6"/>
        <v>13.3125</v>
      </c>
      <c r="O65" s="12">
        <v>92.91666666666667</v>
      </c>
      <c r="P65" s="12">
        <f t="shared" si="7"/>
        <v>-4.166666666666671</v>
      </c>
    </row>
    <row r="66" spans="1:16" ht="12.75">
      <c r="A66" s="24" t="s">
        <v>103</v>
      </c>
      <c r="B66" s="60">
        <f aca="true" t="shared" si="8" ref="B66:B84">(((D66+E66)/2)+(F66+G66+H66+I66+J66+K66+L66))/1.2</f>
        <v>86.66666666666667</v>
      </c>
      <c r="C66" s="35" t="s">
        <v>16</v>
      </c>
      <c r="D66" s="2">
        <v>15</v>
      </c>
      <c r="E66" s="10">
        <v>15</v>
      </c>
      <c r="F66" s="10">
        <v>14</v>
      </c>
      <c r="G66" s="10">
        <v>12</v>
      </c>
      <c r="H66" s="10">
        <v>13</v>
      </c>
      <c r="I66" s="10">
        <v>11</v>
      </c>
      <c r="J66" s="10">
        <v>13</v>
      </c>
      <c r="K66" s="10">
        <v>12</v>
      </c>
      <c r="L66" s="10">
        <v>14</v>
      </c>
      <c r="M66" s="10">
        <f aca="true" t="shared" si="9" ref="M66:M97">((D66+E66)/2)+(L66+F66+G66+H66+I66+J66+K66)</f>
        <v>104</v>
      </c>
      <c r="N66" s="17">
        <f aca="true" t="shared" si="10" ref="N66:N97">(((D66+E66)/2)+(F66+G66+H66+I66+J66+K66+L66))/8</f>
        <v>13</v>
      </c>
      <c r="O66" s="12">
        <v>85</v>
      </c>
      <c r="P66" s="12">
        <f t="shared" si="7"/>
        <v>1.6666666666666714</v>
      </c>
    </row>
    <row r="67" spans="1:16" ht="12.75">
      <c r="A67" s="24" t="s">
        <v>60</v>
      </c>
      <c r="B67" s="60">
        <f t="shared" si="8"/>
        <v>84.58333333333334</v>
      </c>
      <c r="C67" s="35" t="s">
        <v>16</v>
      </c>
      <c r="D67" s="10">
        <v>14</v>
      </c>
      <c r="E67" s="10">
        <v>15</v>
      </c>
      <c r="F67" s="10">
        <v>14</v>
      </c>
      <c r="G67" s="10">
        <v>12</v>
      </c>
      <c r="H67" s="10">
        <v>12</v>
      </c>
      <c r="I67" s="10">
        <v>11</v>
      </c>
      <c r="J67" s="10">
        <v>13</v>
      </c>
      <c r="K67" s="10">
        <v>11</v>
      </c>
      <c r="L67" s="10">
        <v>14</v>
      </c>
      <c r="M67" s="10">
        <f t="shared" si="9"/>
        <v>101.5</v>
      </c>
      <c r="N67" s="17">
        <f t="shared" si="10"/>
        <v>12.6875</v>
      </c>
      <c r="O67" s="12">
        <v>80</v>
      </c>
      <c r="P67" s="12">
        <f t="shared" si="7"/>
        <v>4.583333333333343</v>
      </c>
    </row>
    <row r="68" spans="1:16" ht="12.75">
      <c r="A68" s="24" t="s">
        <v>88</v>
      </c>
      <c r="B68" s="60">
        <f t="shared" si="8"/>
        <v>83.75</v>
      </c>
      <c r="C68" s="38" t="s">
        <v>16</v>
      </c>
      <c r="D68" s="10">
        <v>14</v>
      </c>
      <c r="E68" s="10">
        <v>15</v>
      </c>
      <c r="F68" s="10">
        <v>12</v>
      </c>
      <c r="G68" s="10">
        <v>12</v>
      </c>
      <c r="H68" s="10">
        <v>11</v>
      </c>
      <c r="I68" s="10">
        <v>12</v>
      </c>
      <c r="J68" s="10">
        <v>13</v>
      </c>
      <c r="K68" s="10">
        <v>13</v>
      </c>
      <c r="L68" s="10">
        <v>13</v>
      </c>
      <c r="M68" s="10">
        <f t="shared" si="9"/>
        <v>100.5</v>
      </c>
      <c r="N68" s="17">
        <f t="shared" si="10"/>
        <v>12.5625</v>
      </c>
      <c r="O68" s="12"/>
      <c r="P68" s="12"/>
    </row>
    <row r="69" spans="1:16" ht="12.75">
      <c r="A69" s="24" t="s">
        <v>51</v>
      </c>
      <c r="B69" s="60">
        <f t="shared" si="8"/>
        <v>82.91666666666667</v>
      </c>
      <c r="C69" s="35" t="s">
        <v>16</v>
      </c>
      <c r="D69" s="10">
        <v>13</v>
      </c>
      <c r="E69" s="10">
        <v>14</v>
      </c>
      <c r="F69" s="10">
        <v>11</v>
      </c>
      <c r="G69" s="10">
        <v>12</v>
      </c>
      <c r="H69" s="10">
        <v>11</v>
      </c>
      <c r="I69" s="10">
        <v>12</v>
      </c>
      <c r="J69" s="10">
        <v>14</v>
      </c>
      <c r="K69" s="10">
        <v>12</v>
      </c>
      <c r="L69" s="10">
        <v>14</v>
      </c>
      <c r="M69" s="10">
        <f t="shared" si="9"/>
        <v>99.5</v>
      </c>
      <c r="N69" s="17">
        <f t="shared" si="10"/>
        <v>12.4375</v>
      </c>
      <c r="O69" s="12">
        <v>83.33333333333334</v>
      </c>
      <c r="P69" s="12">
        <f>B69-O69</f>
        <v>-0.4166666666666714</v>
      </c>
    </row>
    <row r="70" spans="1:16" ht="12.75">
      <c r="A70" s="24" t="s">
        <v>105</v>
      </c>
      <c r="B70" s="60">
        <f t="shared" si="8"/>
        <v>82.08333333333334</v>
      </c>
      <c r="C70" s="35" t="s">
        <v>16</v>
      </c>
      <c r="D70" s="10">
        <v>14</v>
      </c>
      <c r="E70" s="10">
        <v>15</v>
      </c>
      <c r="F70" s="10">
        <v>12</v>
      </c>
      <c r="G70" s="10">
        <v>13</v>
      </c>
      <c r="H70" s="10">
        <v>12</v>
      </c>
      <c r="I70" s="10">
        <v>11</v>
      </c>
      <c r="J70" s="10">
        <v>12</v>
      </c>
      <c r="K70" s="10">
        <v>12</v>
      </c>
      <c r="L70" s="10">
        <v>12</v>
      </c>
      <c r="M70" s="10">
        <f t="shared" si="9"/>
        <v>98.5</v>
      </c>
      <c r="N70" s="17">
        <f t="shared" si="10"/>
        <v>12.3125</v>
      </c>
      <c r="O70" s="12"/>
      <c r="P70" s="12"/>
    </row>
    <row r="71" spans="1:16" ht="12.75">
      <c r="A71" s="24" t="s">
        <v>89</v>
      </c>
      <c r="B71" s="60">
        <f t="shared" si="8"/>
        <v>82.08333333333334</v>
      </c>
      <c r="C71" s="38" t="s">
        <v>16</v>
      </c>
      <c r="D71" s="10">
        <v>12</v>
      </c>
      <c r="E71" s="10">
        <v>15</v>
      </c>
      <c r="F71" s="10">
        <v>13</v>
      </c>
      <c r="G71" s="10">
        <v>12</v>
      </c>
      <c r="H71" s="10">
        <v>11</v>
      </c>
      <c r="I71" s="10">
        <v>10</v>
      </c>
      <c r="J71" s="10">
        <v>11</v>
      </c>
      <c r="K71" s="10">
        <v>13</v>
      </c>
      <c r="L71" s="10">
        <v>15</v>
      </c>
      <c r="M71" s="10">
        <f t="shared" si="9"/>
        <v>98.5</v>
      </c>
      <c r="N71" s="17">
        <f t="shared" si="10"/>
        <v>12.3125</v>
      </c>
      <c r="O71" s="12"/>
      <c r="P71" s="12"/>
    </row>
    <row r="72" spans="1:16" ht="12.75">
      <c r="A72" s="24" t="s">
        <v>100</v>
      </c>
      <c r="B72" s="60">
        <f t="shared" si="8"/>
        <v>80.41666666666667</v>
      </c>
      <c r="C72" s="38" t="s">
        <v>16</v>
      </c>
      <c r="D72" s="10">
        <v>13</v>
      </c>
      <c r="E72" s="10">
        <v>14</v>
      </c>
      <c r="F72" s="10">
        <v>9</v>
      </c>
      <c r="G72" s="10">
        <v>11</v>
      </c>
      <c r="H72" s="10">
        <v>10</v>
      </c>
      <c r="I72" s="10">
        <v>14</v>
      </c>
      <c r="J72" s="10">
        <v>12</v>
      </c>
      <c r="K72" s="10">
        <v>13</v>
      </c>
      <c r="L72" s="10">
        <v>14</v>
      </c>
      <c r="M72" s="10">
        <f t="shared" si="9"/>
        <v>96.5</v>
      </c>
      <c r="N72" s="17">
        <f t="shared" si="10"/>
        <v>12.0625</v>
      </c>
      <c r="O72" s="12"/>
      <c r="P72" s="12"/>
    </row>
    <row r="73" spans="1:16" ht="12.75">
      <c r="A73" s="24" t="s">
        <v>101</v>
      </c>
      <c r="B73" s="60">
        <f t="shared" si="8"/>
        <v>80</v>
      </c>
      <c r="C73" s="35" t="s">
        <v>16</v>
      </c>
      <c r="D73" s="10">
        <v>12</v>
      </c>
      <c r="E73" s="10">
        <v>14</v>
      </c>
      <c r="F73" s="10">
        <v>13</v>
      </c>
      <c r="G73" s="10">
        <v>11</v>
      </c>
      <c r="H73" s="10">
        <v>10</v>
      </c>
      <c r="I73" s="10">
        <v>13</v>
      </c>
      <c r="J73" s="10">
        <v>12</v>
      </c>
      <c r="K73" s="10">
        <v>11</v>
      </c>
      <c r="L73" s="10">
        <v>13</v>
      </c>
      <c r="M73" s="10">
        <f t="shared" si="9"/>
        <v>96</v>
      </c>
      <c r="N73" s="17">
        <f t="shared" si="10"/>
        <v>12</v>
      </c>
      <c r="O73" s="12"/>
      <c r="P73" s="12"/>
    </row>
    <row r="74" spans="1:16" ht="12.75">
      <c r="A74" s="18" t="s">
        <v>56</v>
      </c>
      <c r="B74" s="60">
        <f t="shared" si="8"/>
        <v>79.58333333333334</v>
      </c>
      <c r="C74" s="35" t="s">
        <v>16</v>
      </c>
      <c r="D74" s="10">
        <v>13</v>
      </c>
      <c r="E74" s="10">
        <v>14</v>
      </c>
      <c r="F74" s="10">
        <v>12</v>
      </c>
      <c r="G74" s="10">
        <v>13</v>
      </c>
      <c r="H74" s="10">
        <v>12</v>
      </c>
      <c r="I74" s="10">
        <v>10</v>
      </c>
      <c r="J74" s="10">
        <v>12</v>
      </c>
      <c r="K74" s="10">
        <v>13</v>
      </c>
      <c r="L74" s="10">
        <v>10</v>
      </c>
      <c r="M74" s="10">
        <f t="shared" si="9"/>
        <v>95.5</v>
      </c>
      <c r="N74" s="17">
        <f t="shared" si="10"/>
        <v>11.9375</v>
      </c>
      <c r="O74" s="12">
        <v>80.83333333333334</v>
      </c>
      <c r="P74" s="12">
        <f>B74-O74</f>
        <v>-1.25</v>
      </c>
    </row>
    <row r="75" spans="1:16" ht="12.75">
      <c r="A75" s="24" t="s">
        <v>107</v>
      </c>
      <c r="B75" s="60">
        <f t="shared" si="8"/>
        <v>78.75</v>
      </c>
      <c r="C75" s="35" t="s">
        <v>16</v>
      </c>
      <c r="D75" s="10">
        <v>14</v>
      </c>
      <c r="E75" s="10">
        <v>15</v>
      </c>
      <c r="F75" s="10">
        <v>12</v>
      </c>
      <c r="G75" s="10">
        <v>12</v>
      </c>
      <c r="H75" s="10">
        <v>11</v>
      </c>
      <c r="I75" s="10">
        <v>11</v>
      </c>
      <c r="J75" s="10">
        <v>12</v>
      </c>
      <c r="K75" s="10">
        <v>9</v>
      </c>
      <c r="L75" s="10">
        <v>13</v>
      </c>
      <c r="M75" s="10">
        <f t="shared" si="9"/>
        <v>94.5</v>
      </c>
      <c r="N75" s="17">
        <f t="shared" si="10"/>
        <v>11.8125</v>
      </c>
      <c r="O75" s="12">
        <v>80.41666666666667</v>
      </c>
      <c r="P75" s="12">
        <f>B75-O75</f>
        <v>-1.6666666666666714</v>
      </c>
    </row>
    <row r="76" spans="1:16" ht="12.75">
      <c r="A76" s="15" t="s">
        <v>65</v>
      </c>
      <c r="B76" s="60">
        <f t="shared" si="8"/>
        <v>78.75</v>
      </c>
      <c r="C76" s="35" t="s">
        <v>16</v>
      </c>
      <c r="D76" s="10">
        <v>12</v>
      </c>
      <c r="E76" s="10">
        <v>15</v>
      </c>
      <c r="F76" s="10">
        <v>11</v>
      </c>
      <c r="G76" s="10">
        <v>12</v>
      </c>
      <c r="H76" s="10">
        <v>10</v>
      </c>
      <c r="I76" s="10">
        <v>13</v>
      </c>
      <c r="J76" s="10">
        <v>13</v>
      </c>
      <c r="K76" s="10">
        <v>10</v>
      </c>
      <c r="L76" s="10">
        <v>12</v>
      </c>
      <c r="M76" s="2">
        <f t="shared" si="9"/>
        <v>94.5</v>
      </c>
      <c r="N76" s="11">
        <f t="shared" si="10"/>
        <v>11.8125</v>
      </c>
      <c r="O76" s="12">
        <v>78.75</v>
      </c>
      <c r="P76" s="12">
        <f>B76-O76</f>
        <v>0</v>
      </c>
    </row>
    <row r="77" spans="1:16" ht="12.75">
      <c r="A77" s="24" t="s">
        <v>106</v>
      </c>
      <c r="B77" s="60">
        <f t="shared" si="8"/>
        <v>77.5</v>
      </c>
      <c r="C77" s="38" t="s">
        <v>16</v>
      </c>
      <c r="D77" s="10">
        <v>13</v>
      </c>
      <c r="E77" s="10">
        <v>15</v>
      </c>
      <c r="F77" s="10">
        <v>9</v>
      </c>
      <c r="G77" s="10">
        <v>9</v>
      </c>
      <c r="H77" s="10">
        <v>11</v>
      </c>
      <c r="I77" s="10">
        <v>12</v>
      </c>
      <c r="J77" s="10">
        <v>12</v>
      </c>
      <c r="K77" s="10">
        <v>12</v>
      </c>
      <c r="L77" s="10">
        <v>14</v>
      </c>
      <c r="M77" s="10">
        <f t="shared" si="9"/>
        <v>93</v>
      </c>
      <c r="N77" s="17">
        <f t="shared" si="10"/>
        <v>11.625</v>
      </c>
      <c r="O77" s="12"/>
      <c r="P77" s="12"/>
    </row>
    <row r="78" spans="1:16" ht="12.75">
      <c r="A78" s="22" t="s">
        <v>72</v>
      </c>
      <c r="B78" s="60">
        <f t="shared" si="8"/>
        <v>76.66666666666667</v>
      </c>
      <c r="C78" s="38" t="s">
        <v>16</v>
      </c>
      <c r="D78" s="10">
        <v>13</v>
      </c>
      <c r="E78" s="10">
        <v>15</v>
      </c>
      <c r="F78" s="10">
        <v>12</v>
      </c>
      <c r="G78" s="10">
        <v>11</v>
      </c>
      <c r="H78" s="10">
        <v>11</v>
      </c>
      <c r="I78" s="10">
        <v>11</v>
      </c>
      <c r="J78" s="10">
        <v>11</v>
      </c>
      <c r="K78" s="10">
        <v>11</v>
      </c>
      <c r="L78" s="10">
        <v>11</v>
      </c>
      <c r="M78" s="10">
        <f t="shared" si="9"/>
        <v>92</v>
      </c>
      <c r="N78" s="17">
        <f t="shared" si="10"/>
        <v>11.5</v>
      </c>
      <c r="O78" s="12">
        <v>74.16666666666667</v>
      </c>
      <c r="P78" s="12">
        <f>B78-O78</f>
        <v>2.5</v>
      </c>
    </row>
    <row r="79" spans="1:16" ht="12.75">
      <c r="A79" s="24" t="s">
        <v>47</v>
      </c>
      <c r="B79" s="60">
        <f t="shared" si="8"/>
        <v>71.66666666666667</v>
      </c>
      <c r="C79" s="35" t="s">
        <v>16</v>
      </c>
      <c r="D79" s="10">
        <v>12</v>
      </c>
      <c r="E79" s="10">
        <v>14</v>
      </c>
      <c r="F79" s="10">
        <v>13</v>
      </c>
      <c r="G79" s="10">
        <v>10</v>
      </c>
      <c r="H79" s="10">
        <v>11</v>
      </c>
      <c r="I79" s="10">
        <v>10</v>
      </c>
      <c r="J79" s="10">
        <v>10</v>
      </c>
      <c r="K79" s="10">
        <v>9</v>
      </c>
      <c r="L79" s="10">
        <v>10</v>
      </c>
      <c r="M79" s="10">
        <f t="shared" si="9"/>
        <v>86</v>
      </c>
      <c r="N79" s="17">
        <f t="shared" si="10"/>
        <v>10.75</v>
      </c>
      <c r="O79" s="12">
        <v>84.16666666666667</v>
      </c>
      <c r="P79" s="12">
        <f>B79-O79</f>
        <v>-12.5</v>
      </c>
    </row>
    <row r="80" spans="1:16" ht="12.75">
      <c r="A80" s="25" t="s">
        <v>102</v>
      </c>
      <c r="B80" s="60">
        <f t="shared" si="8"/>
        <v>69.58333333333334</v>
      </c>
      <c r="C80" s="35" t="s">
        <v>16</v>
      </c>
      <c r="D80" s="10">
        <v>11</v>
      </c>
      <c r="E80" s="10">
        <v>14</v>
      </c>
      <c r="F80" s="10">
        <v>12</v>
      </c>
      <c r="G80" s="10">
        <v>9</v>
      </c>
      <c r="H80" s="10">
        <v>9</v>
      </c>
      <c r="I80" s="10">
        <v>9</v>
      </c>
      <c r="J80" s="10">
        <v>10</v>
      </c>
      <c r="K80" s="10">
        <v>10</v>
      </c>
      <c r="L80" s="10">
        <v>12</v>
      </c>
      <c r="M80" s="10">
        <f t="shared" si="9"/>
        <v>83.5</v>
      </c>
      <c r="N80" s="17">
        <f t="shared" si="10"/>
        <v>10.4375</v>
      </c>
      <c r="O80" s="12">
        <v>65.83333333333334</v>
      </c>
      <c r="P80" s="12">
        <f>B80-O80</f>
        <v>3.75</v>
      </c>
    </row>
    <row r="81" spans="1:19" ht="12.75">
      <c r="A81" s="24" t="s">
        <v>108</v>
      </c>
      <c r="B81" s="60">
        <f t="shared" si="8"/>
        <v>63.75</v>
      </c>
      <c r="C81" s="35" t="s">
        <v>16</v>
      </c>
      <c r="D81" s="10">
        <v>10</v>
      </c>
      <c r="E81" s="10">
        <v>13</v>
      </c>
      <c r="F81" s="10">
        <v>11</v>
      </c>
      <c r="G81" s="10">
        <v>10</v>
      </c>
      <c r="H81" s="10">
        <v>11</v>
      </c>
      <c r="I81" s="10">
        <v>5</v>
      </c>
      <c r="J81" s="10">
        <v>6</v>
      </c>
      <c r="K81" s="10">
        <v>9</v>
      </c>
      <c r="L81" s="10">
        <v>13</v>
      </c>
      <c r="M81" s="2">
        <f t="shared" si="9"/>
        <v>76.5</v>
      </c>
      <c r="N81" s="11">
        <f t="shared" si="10"/>
        <v>9.5625</v>
      </c>
      <c r="O81" s="12">
        <v>68.75</v>
      </c>
      <c r="P81" s="12">
        <f>B81-O81</f>
        <v>-5</v>
      </c>
      <c r="R81" s="2">
        <f>SUM(M62:M81)</f>
        <v>1939</v>
      </c>
      <c r="S81" s="2">
        <f>(R81/20)</f>
        <v>96.95</v>
      </c>
    </row>
    <row r="82" spans="1:16" ht="12.75">
      <c r="A82" s="24" t="s">
        <v>110</v>
      </c>
      <c r="B82" s="60">
        <f t="shared" si="8"/>
        <v>95</v>
      </c>
      <c r="C82" s="35" t="s">
        <v>17</v>
      </c>
      <c r="D82" s="10">
        <v>15</v>
      </c>
      <c r="E82" s="10">
        <v>15</v>
      </c>
      <c r="F82" s="10">
        <v>14</v>
      </c>
      <c r="G82" s="10">
        <v>14</v>
      </c>
      <c r="H82" s="10">
        <v>14</v>
      </c>
      <c r="I82" s="10">
        <v>15</v>
      </c>
      <c r="J82" s="10">
        <v>14</v>
      </c>
      <c r="K82" s="10">
        <v>13</v>
      </c>
      <c r="L82" s="10">
        <v>15</v>
      </c>
      <c r="M82" s="10">
        <f t="shared" si="9"/>
        <v>114</v>
      </c>
      <c r="N82" s="17">
        <f t="shared" si="10"/>
        <v>14.25</v>
      </c>
      <c r="O82" s="12"/>
      <c r="P82" s="12"/>
    </row>
    <row r="83" spans="1:16" ht="12.75">
      <c r="A83" s="24" t="s">
        <v>109</v>
      </c>
      <c r="B83" s="60">
        <f t="shared" si="8"/>
        <v>90.41666666666667</v>
      </c>
      <c r="C83" s="35" t="s">
        <v>17</v>
      </c>
      <c r="D83" s="10">
        <v>14</v>
      </c>
      <c r="E83" s="10">
        <v>15</v>
      </c>
      <c r="F83" s="10">
        <v>15</v>
      </c>
      <c r="G83" s="10">
        <v>13</v>
      </c>
      <c r="H83" s="10">
        <v>13</v>
      </c>
      <c r="I83" s="10">
        <v>13</v>
      </c>
      <c r="J83" s="10">
        <v>14</v>
      </c>
      <c r="K83" s="10">
        <v>12</v>
      </c>
      <c r="L83" s="10">
        <v>14</v>
      </c>
      <c r="M83" s="10">
        <f t="shared" si="9"/>
        <v>108.5</v>
      </c>
      <c r="N83" s="17">
        <f t="shared" si="10"/>
        <v>13.5625</v>
      </c>
      <c r="O83" s="12"/>
      <c r="P83" s="12"/>
    </row>
    <row r="84" spans="1:16" ht="12.75">
      <c r="A84" s="24" t="s">
        <v>118</v>
      </c>
      <c r="B84" s="60">
        <f t="shared" si="8"/>
        <v>90.41666666666667</v>
      </c>
      <c r="C84" s="35" t="s">
        <v>17</v>
      </c>
      <c r="D84" s="2">
        <v>14</v>
      </c>
      <c r="E84" s="2">
        <v>15</v>
      </c>
      <c r="F84" s="2">
        <v>15</v>
      </c>
      <c r="G84" s="10">
        <v>13</v>
      </c>
      <c r="H84" s="10">
        <v>14</v>
      </c>
      <c r="I84" s="10">
        <v>12</v>
      </c>
      <c r="J84" s="10">
        <v>14</v>
      </c>
      <c r="K84" s="10">
        <v>12</v>
      </c>
      <c r="L84" s="10">
        <v>14</v>
      </c>
      <c r="M84" s="10">
        <f t="shared" si="9"/>
        <v>108.5</v>
      </c>
      <c r="N84" s="17">
        <f t="shared" si="10"/>
        <v>13.5625</v>
      </c>
      <c r="O84" s="12">
        <v>93.75</v>
      </c>
      <c r="P84" s="12">
        <f aca="true" t="shared" si="11" ref="P84:P89">B84-O84</f>
        <v>-3.3333333333333286</v>
      </c>
    </row>
    <row r="85" spans="1:16" ht="12.75">
      <c r="A85" s="24" t="s">
        <v>115</v>
      </c>
      <c r="B85" s="60">
        <f>M85/1.2</f>
        <v>88.75</v>
      </c>
      <c r="C85" s="35" t="s">
        <v>17</v>
      </c>
      <c r="D85" s="10">
        <v>12</v>
      </c>
      <c r="E85" s="10">
        <v>15</v>
      </c>
      <c r="F85" s="10">
        <v>14</v>
      </c>
      <c r="G85" s="10">
        <v>13</v>
      </c>
      <c r="H85" s="10">
        <v>13</v>
      </c>
      <c r="I85" s="10">
        <v>10</v>
      </c>
      <c r="J85" s="10">
        <v>14</v>
      </c>
      <c r="K85" s="10">
        <v>14</v>
      </c>
      <c r="L85" s="10">
        <v>15</v>
      </c>
      <c r="M85" s="10">
        <f t="shared" si="9"/>
        <v>106.5</v>
      </c>
      <c r="N85" s="17">
        <f t="shared" si="10"/>
        <v>13.3125</v>
      </c>
      <c r="O85" s="12">
        <v>82.5</v>
      </c>
      <c r="P85" s="12">
        <f t="shared" si="11"/>
        <v>6.25</v>
      </c>
    </row>
    <row r="86" spans="1:16" ht="12.75">
      <c r="A86" s="24" t="s">
        <v>120</v>
      </c>
      <c r="B86" s="60">
        <v>87.92</v>
      </c>
      <c r="C86" s="35" t="s">
        <v>17</v>
      </c>
      <c r="D86" s="10">
        <v>14</v>
      </c>
      <c r="E86" s="10">
        <v>15</v>
      </c>
      <c r="F86" s="10">
        <v>14</v>
      </c>
      <c r="G86" s="10">
        <v>12</v>
      </c>
      <c r="H86" s="10">
        <v>13</v>
      </c>
      <c r="I86" s="10">
        <v>12</v>
      </c>
      <c r="J86" s="10">
        <v>13</v>
      </c>
      <c r="K86" s="10">
        <v>13</v>
      </c>
      <c r="L86" s="10">
        <v>14</v>
      </c>
      <c r="M86" s="10">
        <f t="shared" si="9"/>
        <v>105.5</v>
      </c>
      <c r="N86" s="17">
        <f t="shared" si="10"/>
        <v>13.1875</v>
      </c>
      <c r="O86" s="12">
        <v>89.58333333333334</v>
      </c>
      <c r="P86" s="12">
        <f t="shared" si="11"/>
        <v>-1.663333333333341</v>
      </c>
    </row>
    <row r="87" spans="1:16" ht="12.75">
      <c r="A87" s="24" t="s">
        <v>117</v>
      </c>
      <c r="B87" s="60">
        <f aca="true" t="shared" si="12" ref="B87:B92">(((D87+E87)/2)+(F87+G87+H87+I87+J87+K87+L87))/1.2</f>
        <v>87.91666666666667</v>
      </c>
      <c r="C87" s="35" t="s">
        <v>17</v>
      </c>
      <c r="D87" s="10">
        <v>12</v>
      </c>
      <c r="E87" s="10">
        <v>15</v>
      </c>
      <c r="F87" s="10">
        <v>14</v>
      </c>
      <c r="G87" s="10">
        <v>13</v>
      </c>
      <c r="H87" s="10">
        <v>12</v>
      </c>
      <c r="I87" s="10">
        <v>12</v>
      </c>
      <c r="J87" s="10">
        <v>14</v>
      </c>
      <c r="K87" s="10">
        <v>14</v>
      </c>
      <c r="L87" s="10">
        <v>13</v>
      </c>
      <c r="M87" s="10">
        <f t="shared" si="9"/>
        <v>105.5</v>
      </c>
      <c r="N87" s="17">
        <f t="shared" si="10"/>
        <v>13.1875</v>
      </c>
      <c r="O87" s="12">
        <v>82.5</v>
      </c>
      <c r="P87" s="12">
        <f t="shared" si="11"/>
        <v>5.416666666666671</v>
      </c>
    </row>
    <row r="88" spans="1:16" ht="12.75">
      <c r="A88" s="24" t="s">
        <v>122</v>
      </c>
      <c r="B88" s="60">
        <f t="shared" si="12"/>
        <v>87.5</v>
      </c>
      <c r="C88" s="35" t="s">
        <v>17</v>
      </c>
      <c r="D88" s="10">
        <v>13</v>
      </c>
      <c r="E88" s="10">
        <v>15</v>
      </c>
      <c r="F88" s="10">
        <v>15</v>
      </c>
      <c r="G88" s="10">
        <v>14</v>
      </c>
      <c r="H88" s="10">
        <v>12</v>
      </c>
      <c r="I88" s="10">
        <v>13</v>
      </c>
      <c r="J88" s="10">
        <v>14</v>
      </c>
      <c r="K88" s="10">
        <v>11</v>
      </c>
      <c r="L88" s="10">
        <v>12</v>
      </c>
      <c r="M88" s="10">
        <f t="shared" si="9"/>
        <v>105</v>
      </c>
      <c r="N88" s="17">
        <f t="shared" si="10"/>
        <v>13.125</v>
      </c>
      <c r="O88" s="12">
        <v>91.25</v>
      </c>
      <c r="P88" s="12">
        <f t="shared" si="11"/>
        <v>-3.75</v>
      </c>
    </row>
    <row r="89" spans="1:16" ht="12.75">
      <c r="A89" s="24" t="s">
        <v>48</v>
      </c>
      <c r="B89" s="60">
        <f t="shared" si="12"/>
        <v>87.08333333333334</v>
      </c>
      <c r="C89" s="35" t="s">
        <v>17</v>
      </c>
      <c r="D89" s="10">
        <v>14</v>
      </c>
      <c r="E89" s="10">
        <v>15</v>
      </c>
      <c r="F89" s="10">
        <v>13</v>
      </c>
      <c r="G89" s="10">
        <v>13</v>
      </c>
      <c r="H89" s="10">
        <v>10</v>
      </c>
      <c r="I89" s="10">
        <v>13</v>
      </c>
      <c r="J89" s="10">
        <v>13</v>
      </c>
      <c r="K89" s="10">
        <v>14</v>
      </c>
      <c r="L89" s="10">
        <v>14</v>
      </c>
      <c r="M89" s="10">
        <f t="shared" si="9"/>
        <v>104.5</v>
      </c>
      <c r="N89" s="17">
        <f t="shared" si="10"/>
        <v>13.0625</v>
      </c>
      <c r="O89" s="12">
        <v>84.16666666666667</v>
      </c>
      <c r="P89" s="12">
        <f t="shared" si="11"/>
        <v>2.9166666666666714</v>
      </c>
    </row>
    <row r="90" spans="1:16" ht="12.75">
      <c r="A90" s="24" t="s">
        <v>84</v>
      </c>
      <c r="B90" s="60">
        <f t="shared" si="12"/>
        <v>87.08333333333334</v>
      </c>
      <c r="C90" s="35" t="s">
        <v>17</v>
      </c>
      <c r="D90" s="10">
        <v>12</v>
      </c>
      <c r="E90" s="10">
        <v>15</v>
      </c>
      <c r="F90" s="10">
        <v>14</v>
      </c>
      <c r="G90" s="10">
        <v>11</v>
      </c>
      <c r="H90" s="10">
        <v>14</v>
      </c>
      <c r="I90" s="10">
        <v>13</v>
      </c>
      <c r="J90" s="10">
        <v>12</v>
      </c>
      <c r="K90" s="10">
        <v>13</v>
      </c>
      <c r="L90" s="10">
        <v>14</v>
      </c>
      <c r="M90" s="10">
        <f t="shared" si="9"/>
        <v>104.5</v>
      </c>
      <c r="N90" s="17">
        <f t="shared" si="10"/>
        <v>13.0625</v>
      </c>
      <c r="O90" s="12"/>
      <c r="P90" s="12"/>
    </row>
    <row r="91" spans="1:16" ht="12.75">
      <c r="A91" s="25" t="s">
        <v>83</v>
      </c>
      <c r="B91" s="60">
        <f t="shared" si="12"/>
        <v>85.41666666666667</v>
      </c>
      <c r="C91" s="35" t="s">
        <v>17</v>
      </c>
      <c r="D91" s="10">
        <v>14</v>
      </c>
      <c r="E91" s="10">
        <v>15</v>
      </c>
      <c r="F91" s="10">
        <v>13</v>
      </c>
      <c r="G91" s="10">
        <v>13</v>
      </c>
      <c r="H91" s="10">
        <v>12</v>
      </c>
      <c r="I91" s="10">
        <v>12</v>
      </c>
      <c r="J91" s="10">
        <v>13</v>
      </c>
      <c r="K91" s="10">
        <v>11</v>
      </c>
      <c r="L91" s="10">
        <v>14</v>
      </c>
      <c r="M91" s="10">
        <f t="shared" si="9"/>
        <v>102.5</v>
      </c>
      <c r="N91" s="17">
        <f t="shared" si="10"/>
        <v>12.8125</v>
      </c>
      <c r="O91" s="12">
        <v>84.58333333333334</v>
      </c>
      <c r="P91" s="12">
        <f>B91-O91</f>
        <v>0.8333333333333286</v>
      </c>
    </row>
    <row r="92" spans="1:16" ht="12.75">
      <c r="A92" s="24" t="s">
        <v>112</v>
      </c>
      <c r="B92" s="60">
        <f t="shared" si="12"/>
        <v>85</v>
      </c>
      <c r="C92" s="35" t="s">
        <v>17</v>
      </c>
      <c r="D92" s="10">
        <v>13</v>
      </c>
      <c r="E92" s="10">
        <v>15</v>
      </c>
      <c r="F92" s="10">
        <v>13</v>
      </c>
      <c r="G92" s="10">
        <v>12</v>
      </c>
      <c r="H92" s="10">
        <v>11</v>
      </c>
      <c r="I92" s="10">
        <v>10</v>
      </c>
      <c r="J92" s="10">
        <v>13</v>
      </c>
      <c r="K92" s="10">
        <v>14</v>
      </c>
      <c r="L92" s="10">
        <v>15</v>
      </c>
      <c r="M92" s="10">
        <f t="shared" si="9"/>
        <v>102</v>
      </c>
      <c r="N92" s="17">
        <f t="shared" si="10"/>
        <v>12.75</v>
      </c>
      <c r="O92" s="12"/>
      <c r="P92" s="12"/>
    </row>
    <row r="93" spans="1:16" ht="12.75">
      <c r="A93" s="24" t="s">
        <v>116</v>
      </c>
      <c r="B93" s="60">
        <f>M93/1.2</f>
        <v>85</v>
      </c>
      <c r="C93" s="35" t="s">
        <v>17</v>
      </c>
      <c r="D93" s="10">
        <v>13</v>
      </c>
      <c r="E93" s="10">
        <v>15</v>
      </c>
      <c r="F93" s="10">
        <v>14</v>
      </c>
      <c r="G93" s="10">
        <v>13</v>
      </c>
      <c r="H93" s="10">
        <v>12</v>
      </c>
      <c r="I93" s="10">
        <v>12</v>
      </c>
      <c r="J93" s="10">
        <v>11</v>
      </c>
      <c r="K93" s="10">
        <v>11</v>
      </c>
      <c r="L93" s="10">
        <v>15</v>
      </c>
      <c r="M93" s="10">
        <f t="shared" si="9"/>
        <v>102</v>
      </c>
      <c r="N93" s="17">
        <f t="shared" si="10"/>
        <v>12.75</v>
      </c>
      <c r="O93" s="12">
        <v>82.5</v>
      </c>
      <c r="P93" s="12">
        <f aca="true" t="shared" si="13" ref="P93:P98">B93-O93</f>
        <v>2.5</v>
      </c>
    </row>
    <row r="94" spans="1:16" ht="12.75">
      <c r="A94" s="24" t="s">
        <v>111</v>
      </c>
      <c r="B94" s="60">
        <f>(((D94+E94)/2)+(F94+G94+H94+I94+J94+K94+L94))/1.2</f>
        <v>82.91666666666667</v>
      </c>
      <c r="C94" s="35" t="s">
        <v>17</v>
      </c>
      <c r="D94" s="10">
        <v>12</v>
      </c>
      <c r="E94" s="10">
        <v>15</v>
      </c>
      <c r="F94" s="10">
        <v>14</v>
      </c>
      <c r="G94" s="10">
        <v>12</v>
      </c>
      <c r="H94" s="10">
        <v>8</v>
      </c>
      <c r="I94" s="10">
        <v>10</v>
      </c>
      <c r="J94" s="10">
        <v>14</v>
      </c>
      <c r="K94" s="10">
        <v>14</v>
      </c>
      <c r="L94" s="10">
        <v>14</v>
      </c>
      <c r="M94" s="10">
        <f t="shared" si="9"/>
        <v>99.5</v>
      </c>
      <c r="N94" s="17">
        <f t="shared" si="10"/>
        <v>12.4375</v>
      </c>
      <c r="O94" s="12">
        <v>79.58333333333334</v>
      </c>
      <c r="P94" s="12">
        <f t="shared" si="13"/>
        <v>3.3333333333333286</v>
      </c>
    </row>
    <row r="95" spans="1:16" ht="12.75">
      <c r="A95" s="24" t="s">
        <v>113</v>
      </c>
      <c r="B95" s="60">
        <f>(((D95+E95)/2)+(F95+G95+H95+I95+J95+K95+L95))/1.2</f>
        <v>82.91666666666667</v>
      </c>
      <c r="C95" s="35" t="s">
        <v>17</v>
      </c>
      <c r="D95" s="10">
        <v>10</v>
      </c>
      <c r="E95" s="10">
        <v>15</v>
      </c>
      <c r="F95" s="10">
        <v>14</v>
      </c>
      <c r="G95" s="10">
        <v>12</v>
      </c>
      <c r="H95" s="10">
        <v>11</v>
      </c>
      <c r="I95" s="10">
        <v>11</v>
      </c>
      <c r="J95" s="10">
        <v>12</v>
      </c>
      <c r="K95" s="10">
        <v>12</v>
      </c>
      <c r="L95" s="10">
        <v>15</v>
      </c>
      <c r="M95" s="10">
        <f t="shared" si="9"/>
        <v>99.5</v>
      </c>
      <c r="N95" s="17">
        <f t="shared" si="10"/>
        <v>12.4375</v>
      </c>
      <c r="O95" s="12">
        <v>87.91666666666667</v>
      </c>
      <c r="P95" s="12">
        <f t="shared" si="13"/>
        <v>-5</v>
      </c>
    </row>
    <row r="96" spans="1:16" ht="12.75">
      <c r="A96" s="62" t="s">
        <v>121</v>
      </c>
      <c r="B96" s="60">
        <f>(((D96+E96)/2)+(F96+G96+H96+I96+J96+K96+L96))/1.2</f>
        <v>81.25</v>
      </c>
      <c r="C96" s="35" t="s">
        <v>17</v>
      </c>
      <c r="D96" s="10">
        <v>12</v>
      </c>
      <c r="E96" s="10">
        <v>15</v>
      </c>
      <c r="F96" s="10">
        <v>14</v>
      </c>
      <c r="G96" s="10">
        <v>12</v>
      </c>
      <c r="H96" s="10">
        <v>12</v>
      </c>
      <c r="I96" s="10">
        <v>12</v>
      </c>
      <c r="J96" s="10">
        <v>11</v>
      </c>
      <c r="K96" s="10">
        <v>12</v>
      </c>
      <c r="L96" s="10">
        <v>11</v>
      </c>
      <c r="M96" s="10">
        <f t="shared" si="9"/>
        <v>97.5</v>
      </c>
      <c r="N96" s="17">
        <f t="shared" si="10"/>
        <v>12.1875</v>
      </c>
      <c r="O96" s="12">
        <v>82.91666666666667</v>
      </c>
      <c r="P96" s="12">
        <f t="shared" si="13"/>
        <v>-1.6666666666666714</v>
      </c>
    </row>
    <row r="97" spans="1:16" ht="12.75">
      <c r="A97" s="24" t="s">
        <v>114</v>
      </c>
      <c r="B97" s="60">
        <f>M97/1.2</f>
        <v>80.83333333333334</v>
      </c>
      <c r="C97" s="35" t="s">
        <v>17</v>
      </c>
      <c r="D97" s="10">
        <v>15</v>
      </c>
      <c r="E97" s="10">
        <v>15</v>
      </c>
      <c r="F97" s="10">
        <v>11</v>
      </c>
      <c r="G97" s="10">
        <v>12</v>
      </c>
      <c r="H97" s="10">
        <v>11</v>
      </c>
      <c r="I97" s="10">
        <v>12</v>
      </c>
      <c r="J97" s="10">
        <v>13</v>
      </c>
      <c r="K97" s="10">
        <v>10</v>
      </c>
      <c r="L97" s="10">
        <v>13</v>
      </c>
      <c r="M97" s="10">
        <f t="shared" si="9"/>
        <v>97</v>
      </c>
      <c r="N97" s="17">
        <f t="shared" si="10"/>
        <v>12.125</v>
      </c>
      <c r="O97" s="12">
        <v>82.5</v>
      </c>
      <c r="P97" s="12">
        <f t="shared" si="13"/>
        <v>-1.6666666666666572</v>
      </c>
    </row>
    <row r="98" spans="1:16" ht="12.75">
      <c r="A98" s="24" t="s">
        <v>66</v>
      </c>
      <c r="B98" s="60">
        <f aca="true" t="shared" si="14" ref="B98:B121">(((D98+E98)/2)+(F98+G98+H98+I98+J98+K98+L98))/1.2</f>
        <v>80.41666666666667</v>
      </c>
      <c r="C98" s="35" t="s">
        <v>17</v>
      </c>
      <c r="D98" s="10">
        <v>14</v>
      </c>
      <c r="E98" s="10">
        <v>13</v>
      </c>
      <c r="F98" s="10">
        <v>11</v>
      </c>
      <c r="G98" s="10">
        <v>13</v>
      </c>
      <c r="H98" s="10">
        <v>12</v>
      </c>
      <c r="I98" s="10">
        <v>11</v>
      </c>
      <c r="J98" s="10">
        <v>12</v>
      </c>
      <c r="K98" s="10">
        <v>10</v>
      </c>
      <c r="L98" s="10">
        <v>14</v>
      </c>
      <c r="M98" s="10">
        <f aca="true" t="shared" si="15" ref="M98:M121">((D98+E98)/2)+(L98+F98+G98+H98+I98+J98+K98)</f>
        <v>96.5</v>
      </c>
      <c r="N98" s="17">
        <f aca="true" t="shared" si="16" ref="N98:N121">(((D98+E98)/2)+(F98+G98+H98+I98+J98+K98+L98))/8</f>
        <v>12.0625</v>
      </c>
      <c r="O98" s="12">
        <v>78.75</v>
      </c>
      <c r="P98" s="12">
        <f t="shared" si="13"/>
        <v>1.6666666666666714</v>
      </c>
    </row>
    <row r="99" spans="1:16" ht="12.75">
      <c r="A99" s="24" t="s">
        <v>123</v>
      </c>
      <c r="B99" s="60">
        <f t="shared" si="14"/>
        <v>76.25</v>
      </c>
      <c r="C99" s="35" t="s">
        <v>17</v>
      </c>
      <c r="D99" s="10">
        <v>8</v>
      </c>
      <c r="E99" s="10">
        <v>13</v>
      </c>
      <c r="F99" s="10">
        <v>15</v>
      </c>
      <c r="G99" s="10">
        <v>10</v>
      </c>
      <c r="H99" s="10">
        <v>10</v>
      </c>
      <c r="I99" s="10">
        <v>10</v>
      </c>
      <c r="J99" s="10">
        <v>10</v>
      </c>
      <c r="K99" s="10">
        <v>12</v>
      </c>
      <c r="L99" s="10">
        <v>14</v>
      </c>
      <c r="M99" s="10">
        <f t="shared" si="15"/>
        <v>91.5</v>
      </c>
      <c r="N99" s="17">
        <f t="shared" si="16"/>
        <v>11.4375</v>
      </c>
      <c r="O99" s="12"/>
      <c r="P99" s="12"/>
    </row>
    <row r="100" spans="1:16" ht="12.75">
      <c r="A100" s="24" t="s">
        <v>119</v>
      </c>
      <c r="B100" s="60">
        <f t="shared" si="14"/>
        <v>68.75</v>
      </c>
      <c r="C100" s="35" t="s">
        <v>17</v>
      </c>
      <c r="D100" s="10">
        <v>8</v>
      </c>
      <c r="E100" s="10">
        <v>11</v>
      </c>
      <c r="F100" s="10">
        <v>13</v>
      </c>
      <c r="G100" s="10">
        <v>10</v>
      </c>
      <c r="H100" s="10">
        <v>9</v>
      </c>
      <c r="I100" s="10">
        <v>8</v>
      </c>
      <c r="J100" s="10">
        <v>11</v>
      </c>
      <c r="K100" s="10">
        <v>8</v>
      </c>
      <c r="L100" s="10">
        <v>14</v>
      </c>
      <c r="M100" s="10">
        <f t="shared" si="15"/>
        <v>82.5</v>
      </c>
      <c r="N100" s="17">
        <f t="shared" si="16"/>
        <v>10.3125</v>
      </c>
      <c r="O100" s="12"/>
      <c r="P100" s="12"/>
    </row>
    <row r="101" spans="1:19" ht="12.75">
      <c r="A101" s="24" t="s">
        <v>85</v>
      </c>
      <c r="B101" s="60">
        <f t="shared" si="14"/>
        <v>65.83333333333334</v>
      </c>
      <c r="C101" s="35" t="s">
        <v>17</v>
      </c>
      <c r="D101" s="10">
        <v>12</v>
      </c>
      <c r="E101" s="10">
        <v>14</v>
      </c>
      <c r="F101" s="10">
        <v>13</v>
      </c>
      <c r="G101" s="10">
        <v>9</v>
      </c>
      <c r="H101" s="10">
        <v>8</v>
      </c>
      <c r="I101" s="10">
        <v>6</v>
      </c>
      <c r="J101" s="10">
        <v>10</v>
      </c>
      <c r="K101" s="10">
        <v>10</v>
      </c>
      <c r="L101" s="10">
        <v>10</v>
      </c>
      <c r="M101" s="10">
        <f t="shared" si="15"/>
        <v>79</v>
      </c>
      <c r="N101" s="17">
        <f t="shared" si="16"/>
        <v>9.875</v>
      </c>
      <c r="O101" s="12"/>
      <c r="P101" s="12"/>
      <c r="R101" s="2">
        <f>SUM(M82:M101)</f>
        <v>2012</v>
      </c>
      <c r="S101" s="2">
        <f>(R101/20)</f>
        <v>100.6</v>
      </c>
    </row>
    <row r="102" spans="1:16" ht="12.75">
      <c r="A102" s="15" t="s">
        <v>11</v>
      </c>
      <c r="B102" s="60">
        <f t="shared" si="14"/>
        <v>96.66666666666667</v>
      </c>
      <c r="C102" s="35" t="s">
        <v>12</v>
      </c>
      <c r="D102" s="10">
        <v>15</v>
      </c>
      <c r="E102" s="10">
        <v>15</v>
      </c>
      <c r="F102" s="10">
        <v>15</v>
      </c>
      <c r="G102" s="10">
        <v>14</v>
      </c>
      <c r="H102" s="10">
        <v>14</v>
      </c>
      <c r="I102" s="10">
        <v>15</v>
      </c>
      <c r="J102" s="10">
        <v>14</v>
      </c>
      <c r="K102" s="10">
        <v>14</v>
      </c>
      <c r="L102" s="10">
        <v>15</v>
      </c>
      <c r="M102" s="2">
        <f t="shared" si="15"/>
        <v>116</v>
      </c>
      <c r="N102" s="17">
        <f t="shared" si="16"/>
        <v>14.5</v>
      </c>
      <c r="O102" s="12">
        <v>96.66666666666667</v>
      </c>
      <c r="P102" s="12">
        <f aca="true" t="shared" si="17" ref="P102:P112">B102-O102</f>
        <v>0</v>
      </c>
    </row>
    <row r="103" spans="1:16" ht="12.75">
      <c r="A103" s="8" t="s">
        <v>28</v>
      </c>
      <c r="B103" s="60">
        <f t="shared" si="14"/>
        <v>92.91666666666667</v>
      </c>
      <c r="C103" s="32" t="s">
        <v>12</v>
      </c>
      <c r="D103" s="10">
        <v>15</v>
      </c>
      <c r="E103" s="10">
        <v>14</v>
      </c>
      <c r="F103" s="10">
        <v>14</v>
      </c>
      <c r="G103" s="10">
        <v>14</v>
      </c>
      <c r="H103" s="10">
        <v>13</v>
      </c>
      <c r="I103" s="10">
        <v>15</v>
      </c>
      <c r="J103" s="10">
        <v>13</v>
      </c>
      <c r="K103" s="10">
        <v>13</v>
      </c>
      <c r="L103" s="10">
        <v>15</v>
      </c>
      <c r="M103" s="2">
        <f t="shared" si="15"/>
        <v>111.5</v>
      </c>
      <c r="N103" s="17">
        <f t="shared" si="16"/>
        <v>13.9375</v>
      </c>
      <c r="O103" s="12">
        <v>88.75</v>
      </c>
      <c r="P103" s="12">
        <f t="shared" si="17"/>
        <v>4.166666666666671</v>
      </c>
    </row>
    <row r="104" spans="1:16" ht="12.75">
      <c r="A104" s="15" t="s">
        <v>23</v>
      </c>
      <c r="B104" s="60">
        <f t="shared" si="14"/>
        <v>92.5</v>
      </c>
      <c r="C104" s="35" t="s">
        <v>12</v>
      </c>
      <c r="D104" s="2">
        <v>15</v>
      </c>
      <c r="E104" s="2">
        <v>15</v>
      </c>
      <c r="F104" s="2">
        <v>14</v>
      </c>
      <c r="G104" s="10">
        <v>14</v>
      </c>
      <c r="H104" s="10">
        <v>13</v>
      </c>
      <c r="I104" s="10">
        <v>15</v>
      </c>
      <c r="J104" s="10">
        <v>13</v>
      </c>
      <c r="K104" s="10">
        <v>13</v>
      </c>
      <c r="L104" s="10">
        <v>14</v>
      </c>
      <c r="M104" s="2">
        <f t="shared" si="15"/>
        <v>111</v>
      </c>
      <c r="N104" s="17">
        <f t="shared" si="16"/>
        <v>13.875</v>
      </c>
      <c r="O104" s="12">
        <v>90.83333333333334</v>
      </c>
      <c r="P104" s="12">
        <f t="shared" si="17"/>
        <v>1.6666666666666572</v>
      </c>
    </row>
    <row r="105" spans="1:16" ht="12.75">
      <c r="A105" s="15" t="s">
        <v>131</v>
      </c>
      <c r="B105" s="60">
        <f t="shared" si="14"/>
        <v>90</v>
      </c>
      <c r="C105" s="35" t="s">
        <v>12</v>
      </c>
      <c r="D105" s="10">
        <v>15</v>
      </c>
      <c r="E105" s="10">
        <v>15</v>
      </c>
      <c r="F105" s="10">
        <v>14</v>
      </c>
      <c r="G105" s="10">
        <v>11</v>
      </c>
      <c r="H105" s="10">
        <v>11</v>
      </c>
      <c r="I105" s="10">
        <v>14</v>
      </c>
      <c r="J105" s="10">
        <v>14</v>
      </c>
      <c r="K105" s="10">
        <v>14</v>
      </c>
      <c r="L105" s="10">
        <v>15</v>
      </c>
      <c r="M105" s="2">
        <f t="shared" si="15"/>
        <v>108</v>
      </c>
      <c r="N105" s="17">
        <f t="shared" si="16"/>
        <v>13.5</v>
      </c>
      <c r="O105" s="12">
        <v>86.25</v>
      </c>
      <c r="P105" s="12">
        <f t="shared" si="17"/>
        <v>3.75</v>
      </c>
    </row>
    <row r="106" spans="1:16" ht="12.75">
      <c r="A106" s="15" t="s">
        <v>29</v>
      </c>
      <c r="B106" s="60">
        <f t="shared" si="14"/>
        <v>89.16666666666667</v>
      </c>
      <c r="C106" s="35" t="s">
        <v>12</v>
      </c>
      <c r="D106" s="10">
        <v>13</v>
      </c>
      <c r="E106" s="10">
        <v>15</v>
      </c>
      <c r="F106" s="10">
        <v>14</v>
      </c>
      <c r="G106" s="10">
        <v>13</v>
      </c>
      <c r="H106" s="10">
        <v>13</v>
      </c>
      <c r="I106" s="10">
        <v>12</v>
      </c>
      <c r="J106" s="10">
        <v>14</v>
      </c>
      <c r="K106" s="10">
        <v>13</v>
      </c>
      <c r="L106" s="10">
        <v>14</v>
      </c>
      <c r="M106" s="2">
        <f t="shared" si="15"/>
        <v>107</v>
      </c>
      <c r="N106" s="17">
        <f t="shared" si="16"/>
        <v>13.375</v>
      </c>
      <c r="O106" s="12">
        <v>88.75</v>
      </c>
      <c r="P106" s="12">
        <f t="shared" si="17"/>
        <v>0.4166666666666714</v>
      </c>
    </row>
    <row r="107" spans="1:16" ht="12.75">
      <c r="A107" s="25" t="s">
        <v>126</v>
      </c>
      <c r="B107" s="60">
        <f t="shared" si="14"/>
        <v>87.91666666666667</v>
      </c>
      <c r="C107" s="39" t="s">
        <v>12</v>
      </c>
      <c r="D107" s="2">
        <v>13</v>
      </c>
      <c r="E107" s="2">
        <v>12</v>
      </c>
      <c r="F107" s="2">
        <v>14</v>
      </c>
      <c r="G107" s="10">
        <v>13</v>
      </c>
      <c r="H107" s="10">
        <v>12</v>
      </c>
      <c r="I107" s="10">
        <v>13</v>
      </c>
      <c r="J107" s="10">
        <v>13</v>
      </c>
      <c r="K107" s="10">
        <v>14</v>
      </c>
      <c r="L107" s="10">
        <v>14</v>
      </c>
      <c r="M107" s="10">
        <f t="shared" si="15"/>
        <v>105.5</v>
      </c>
      <c r="N107" s="17">
        <f t="shared" si="16"/>
        <v>13.1875</v>
      </c>
      <c r="O107" s="12">
        <v>91.66666666666667</v>
      </c>
      <c r="P107" s="12">
        <f t="shared" si="17"/>
        <v>-3.75</v>
      </c>
    </row>
    <row r="108" spans="1:16" ht="12.75">
      <c r="A108" s="25" t="s">
        <v>124</v>
      </c>
      <c r="B108" s="60">
        <f t="shared" si="14"/>
        <v>85</v>
      </c>
      <c r="C108" s="39" t="s">
        <v>12</v>
      </c>
      <c r="D108" s="10">
        <v>12</v>
      </c>
      <c r="E108" s="10">
        <v>14</v>
      </c>
      <c r="F108" s="10">
        <v>12</v>
      </c>
      <c r="G108" s="10">
        <v>10</v>
      </c>
      <c r="H108" s="10">
        <v>12</v>
      </c>
      <c r="I108" s="10">
        <v>13</v>
      </c>
      <c r="J108" s="10">
        <v>13</v>
      </c>
      <c r="K108" s="10">
        <v>14</v>
      </c>
      <c r="L108" s="10">
        <v>15</v>
      </c>
      <c r="M108" s="2">
        <f t="shared" si="15"/>
        <v>102</v>
      </c>
      <c r="N108" s="17">
        <f t="shared" si="16"/>
        <v>12.75</v>
      </c>
      <c r="O108" s="12">
        <v>87.5</v>
      </c>
      <c r="P108" s="12">
        <f t="shared" si="17"/>
        <v>-2.5</v>
      </c>
    </row>
    <row r="109" spans="1:16" ht="12.75">
      <c r="A109" s="24" t="s">
        <v>41</v>
      </c>
      <c r="B109" s="60">
        <f t="shared" si="14"/>
        <v>82.5</v>
      </c>
      <c r="C109" s="35" t="s">
        <v>12</v>
      </c>
      <c r="D109" s="2">
        <v>13</v>
      </c>
      <c r="E109" s="2">
        <v>13</v>
      </c>
      <c r="F109" s="2">
        <v>12</v>
      </c>
      <c r="G109" s="10">
        <v>12</v>
      </c>
      <c r="H109" s="10">
        <v>12</v>
      </c>
      <c r="I109" s="10">
        <v>12</v>
      </c>
      <c r="J109" s="10">
        <v>13</v>
      </c>
      <c r="K109" s="10">
        <v>12</v>
      </c>
      <c r="L109" s="10">
        <v>13</v>
      </c>
      <c r="M109" s="10">
        <f t="shared" si="15"/>
        <v>99</v>
      </c>
      <c r="N109" s="17">
        <f t="shared" si="16"/>
        <v>12.375</v>
      </c>
      <c r="O109" s="12">
        <v>85</v>
      </c>
      <c r="P109" s="12">
        <f t="shared" si="17"/>
        <v>-2.5</v>
      </c>
    </row>
    <row r="110" spans="1:16" ht="12.75">
      <c r="A110" s="27" t="s">
        <v>30</v>
      </c>
      <c r="B110" s="60">
        <f t="shared" si="14"/>
        <v>82.5</v>
      </c>
      <c r="C110" s="35" t="s">
        <v>12</v>
      </c>
      <c r="D110" s="10">
        <v>13</v>
      </c>
      <c r="E110" s="10">
        <v>15</v>
      </c>
      <c r="F110" s="10">
        <v>13</v>
      </c>
      <c r="G110" s="10">
        <v>14</v>
      </c>
      <c r="H110" s="10">
        <v>13</v>
      </c>
      <c r="I110" s="10">
        <v>10</v>
      </c>
      <c r="J110" s="10">
        <v>13</v>
      </c>
      <c r="K110" s="10">
        <v>11</v>
      </c>
      <c r="L110" s="10">
        <v>11</v>
      </c>
      <c r="M110" s="2">
        <f t="shared" si="15"/>
        <v>99</v>
      </c>
      <c r="N110" s="17">
        <f t="shared" si="16"/>
        <v>12.375</v>
      </c>
      <c r="O110" s="12">
        <v>88.33333333333334</v>
      </c>
      <c r="P110" s="12">
        <f t="shared" si="17"/>
        <v>-5.833333333333343</v>
      </c>
    </row>
    <row r="111" spans="1:16" ht="12.75">
      <c r="A111" s="24" t="s">
        <v>125</v>
      </c>
      <c r="B111" s="60">
        <f t="shared" si="14"/>
        <v>79.58333333333334</v>
      </c>
      <c r="C111" s="35" t="s">
        <v>12</v>
      </c>
      <c r="D111" s="10">
        <v>12</v>
      </c>
      <c r="E111" s="10">
        <v>13</v>
      </c>
      <c r="F111" s="10">
        <v>11</v>
      </c>
      <c r="G111" s="10">
        <v>12</v>
      </c>
      <c r="H111" s="10">
        <v>11</v>
      </c>
      <c r="I111" s="10">
        <v>13</v>
      </c>
      <c r="J111" s="10">
        <v>11</v>
      </c>
      <c r="K111" s="10">
        <v>12</v>
      </c>
      <c r="L111" s="10">
        <v>13</v>
      </c>
      <c r="M111" s="2">
        <f t="shared" si="15"/>
        <v>95.5</v>
      </c>
      <c r="N111" s="17">
        <f t="shared" si="16"/>
        <v>11.9375</v>
      </c>
      <c r="O111" s="12">
        <v>78.75</v>
      </c>
      <c r="P111" s="12">
        <f t="shared" si="17"/>
        <v>0.8333333333333428</v>
      </c>
    </row>
    <row r="112" spans="1:16" ht="12.75">
      <c r="A112" s="24" t="s">
        <v>67</v>
      </c>
      <c r="B112" s="60">
        <f t="shared" si="14"/>
        <v>79.58333333333334</v>
      </c>
      <c r="C112" s="35" t="s">
        <v>12</v>
      </c>
      <c r="D112" s="10">
        <v>13</v>
      </c>
      <c r="E112" s="10">
        <v>14</v>
      </c>
      <c r="F112" s="10">
        <v>11</v>
      </c>
      <c r="G112" s="10">
        <v>12</v>
      </c>
      <c r="H112" s="10">
        <v>11</v>
      </c>
      <c r="I112" s="10">
        <v>11</v>
      </c>
      <c r="J112" s="10">
        <v>13</v>
      </c>
      <c r="K112" s="10">
        <v>11</v>
      </c>
      <c r="L112" s="10">
        <v>13</v>
      </c>
      <c r="M112" s="2">
        <f t="shared" si="15"/>
        <v>95.5</v>
      </c>
      <c r="N112" s="17">
        <f t="shared" si="16"/>
        <v>11.9375</v>
      </c>
      <c r="O112" s="12">
        <v>78.75</v>
      </c>
      <c r="P112" s="12">
        <f t="shared" si="17"/>
        <v>0.8333333333333428</v>
      </c>
    </row>
    <row r="113" spans="1:16" ht="12.75">
      <c r="A113" s="15" t="s">
        <v>127</v>
      </c>
      <c r="B113" s="60">
        <f t="shared" si="14"/>
        <v>79.58333333333334</v>
      </c>
      <c r="C113" s="35" t="s">
        <v>12</v>
      </c>
      <c r="D113" s="10">
        <v>13</v>
      </c>
      <c r="E113" s="10">
        <v>14</v>
      </c>
      <c r="F113" s="10">
        <v>12</v>
      </c>
      <c r="G113" s="10">
        <v>11</v>
      </c>
      <c r="H113" s="10">
        <v>11</v>
      </c>
      <c r="I113" s="10">
        <v>12</v>
      </c>
      <c r="J113" s="10">
        <v>11</v>
      </c>
      <c r="K113" s="10">
        <v>12</v>
      </c>
      <c r="L113" s="10">
        <v>13</v>
      </c>
      <c r="M113" s="10">
        <f t="shared" si="15"/>
        <v>95.5</v>
      </c>
      <c r="N113" s="17">
        <f t="shared" si="16"/>
        <v>11.9375</v>
      </c>
      <c r="O113" s="12"/>
      <c r="P113" s="12"/>
    </row>
    <row r="114" spans="1:16" ht="12.75">
      <c r="A114" s="24" t="s">
        <v>69</v>
      </c>
      <c r="B114" s="60">
        <f t="shared" si="14"/>
        <v>79.58333333333334</v>
      </c>
      <c r="C114" s="35" t="s">
        <v>12</v>
      </c>
      <c r="D114" s="10">
        <v>13</v>
      </c>
      <c r="E114" s="10">
        <v>14</v>
      </c>
      <c r="F114" s="10">
        <v>14</v>
      </c>
      <c r="G114" s="10">
        <v>13</v>
      </c>
      <c r="H114" s="10">
        <v>12</v>
      </c>
      <c r="I114" s="10">
        <v>9</v>
      </c>
      <c r="J114" s="10">
        <v>12</v>
      </c>
      <c r="K114" s="10">
        <v>10</v>
      </c>
      <c r="L114" s="10">
        <v>12</v>
      </c>
      <c r="M114" s="2">
        <f t="shared" si="15"/>
        <v>95.5</v>
      </c>
      <c r="N114" s="17">
        <f t="shared" si="16"/>
        <v>11.9375</v>
      </c>
      <c r="O114" s="12">
        <v>78.33333333333334</v>
      </c>
      <c r="P114" s="12">
        <f>B114-O114</f>
        <v>1.25</v>
      </c>
    </row>
    <row r="115" spans="1:16" ht="12.75">
      <c r="A115" s="24" t="s">
        <v>61</v>
      </c>
      <c r="B115" s="60">
        <f t="shared" si="14"/>
        <v>79.16666666666667</v>
      </c>
      <c r="C115" s="35" t="s">
        <v>12</v>
      </c>
      <c r="D115" s="10">
        <v>12</v>
      </c>
      <c r="E115" s="10">
        <v>14</v>
      </c>
      <c r="F115" s="10">
        <v>12</v>
      </c>
      <c r="G115" s="10">
        <v>11</v>
      </c>
      <c r="H115" s="10">
        <v>10</v>
      </c>
      <c r="I115" s="10">
        <v>12</v>
      </c>
      <c r="J115" s="10">
        <v>13</v>
      </c>
      <c r="K115" s="10">
        <v>10</v>
      </c>
      <c r="L115" s="10">
        <v>14</v>
      </c>
      <c r="M115" s="10">
        <f t="shared" si="15"/>
        <v>95</v>
      </c>
      <c r="N115" s="11">
        <f t="shared" si="16"/>
        <v>11.875</v>
      </c>
      <c r="O115" s="50">
        <v>80</v>
      </c>
      <c r="P115" s="12">
        <f>B115-O115</f>
        <v>-0.8333333333333286</v>
      </c>
    </row>
    <row r="116" spans="1:16" ht="12.75">
      <c r="A116" s="24" t="s">
        <v>52</v>
      </c>
      <c r="B116" s="60">
        <f t="shared" si="14"/>
        <v>78.75</v>
      </c>
      <c r="C116" s="35" t="s">
        <v>12</v>
      </c>
      <c r="D116" s="10">
        <v>12</v>
      </c>
      <c r="E116" s="10">
        <v>13</v>
      </c>
      <c r="F116" s="10">
        <v>10</v>
      </c>
      <c r="G116" s="10">
        <v>11</v>
      </c>
      <c r="H116" s="10">
        <v>12</v>
      </c>
      <c r="I116" s="10">
        <v>10</v>
      </c>
      <c r="J116" s="10">
        <v>12</v>
      </c>
      <c r="K116" s="10">
        <v>13</v>
      </c>
      <c r="L116" s="10">
        <v>14</v>
      </c>
      <c r="M116" s="2">
        <f t="shared" si="15"/>
        <v>94.5</v>
      </c>
      <c r="N116" s="17">
        <f t="shared" si="16"/>
        <v>11.8125</v>
      </c>
      <c r="O116" s="12">
        <v>82.5</v>
      </c>
      <c r="P116" s="12">
        <f>B116-O116</f>
        <v>-3.75</v>
      </c>
    </row>
    <row r="117" spans="1:16" ht="12.75">
      <c r="A117" s="27" t="s">
        <v>129</v>
      </c>
      <c r="B117" s="60">
        <f t="shared" si="14"/>
        <v>78.33333333333334</v>
      </c>
      <c r="C117" s="35" t="s">
        <v>12</v>
      </c>
      <c r="D117" s="10">
        <v>12</v>
      </c>
      <c r="E117" s="10">
        <v>14</v>
      </c>
      <c r="F117" s="10">
        <v>13</v>
      </c>
      <c r="G117" s="10">
        <v>12</v>
      </c>
      <c r="H117" s="10">
        <v>12</v>
      </c>
      <c r="I117" s="10">
        <v>10</v>
      </c>
      <c r="J117" s="10">
        <v>10</v>
      </c>
      <c r="K117" s="10">
        <v>10</v>
      </c>
      <c r="L117" s="10">
        <v>14</v>
      </c>
      <c r="M117" s="10">
        <f t="shared" si="15"/>
        <v>94</v>
      </c>
      <c r="N117" s="17">
        <f t="shared" si="16"/>
        <v>11.75</v>
      </c>
      <c r="O117" s="12"/>
      <c r="P117" s="12"/>
    </row>
    <row r="118" spans="1:16" ht="12.75">
      <c r="A118" s="25" t="s">
        <v>128</v>
      </c>
      <c r="B118" s="60">
        <f t="shared" si="14"/>
        <v>77.91666666666667</v>
      </c>
      <c r="C118" s="35" t="s">
        <v>12</v>
      </c>
      <c r="D118" s="10">
        <v>13</v>
      </c>
      <c r="E118" s="10">
        <v>12</v>
      </c>
      <c r="F118" s="10">
        <v>11</v>
      </c>
      <c r="G118" s="10">
        <v>10</v>
      </c>
      <c r="H118" s="10">
        <v>12</v>
      </c>
      <c r="I118" s="10">
        <v>11</v>
      </c>
      <c r="J118" s="10">
        <v>12</v>
      </c>
      <c r="K118" s="10">
        <v>12</v>
      </c>
      <c r="L118" s="10">
        <v>13</v>
      </c>
      <c r="M118" s="10">
        <f t="shared" si="15"/>
        <v>93.5</v>
      </c>
      <c r="N118" s="17">
        <f t="shared" si="16"/>
        <v>11.6875</v>
      </c>
      <c r="O118" s="12">
        <v>76.25</v>
      </c>
      <c r="P118" s="12">
        <f>B118-O118</f>
        <v>1.6666666666666714</v>
      </c>
    </row>
    <row r="119" spans="1:16" ht="12.75">
      <c r="A119" s="25" t="s">
        <v>130</v>
      </c>
      <c r="B119" s="60">
        <f t="shared" si="14"/>
        <v>76.25</v>
      </c>
      <c r="C119" s="39" t="s">
        <v>12</v>
      </c>
      <c r="D119" s="2">
        <v>12</v>
      </c>
      <c r="E119" s="2">
        <v>15</v>
      </c>
      <c r="F119" s="2">
        <v>14</v>
      </c>
      <c r="G119" s="10">
        <v>11</v>
      </c>
      <c r="H119" s="10">
        <v>11</v>
      </c>
      <c r="I119" s="10">
        <v>9</v>
      </c>
      <c r="J119" s="10">
        <v>12</v>
      </c>
      <c r="K119" s="10">
        <v>10</v>
      </c>
      <c r="L119" s="10">
        <v>11</v>
      </c>
      <c r="M119" s="2">
        <f t="shared" si="15"/>
        <v>91.5</v>
      </c>
      <c r="N119" s="17">
        <f t="shared" si="16"/>
        <v>11.4375</v>
      </c>
      <c r="O119" s="12">
        <v>75.41666666666667</v>
      </c>
      <c r="P119" s="12">
        <f>B119-O119</f>
        <v>0.8333333333333286</v>
      </c>
    </row>
    <row r="120" spans="1:16" ht="12.75">
      <c r="A120" s="15" t="s">
        <v>132</v>
      </c>
      <c r="B120" s="61">
        <f t="shared" si="14"/>
        <v>72.08333333333334</v>
      </c>
      <c r="C120" s="58" t="s">
        <v>12</v>
      </c>
      <c r="D120" s="10">
        <v>12</v>
      </c>
      <c r="E120" s="10">
        <v>15</v>
      </c>
      <c r="F120" s="10">
        <v>13</v>
      </c>
      <c r="G120" s="10">
        <v>10</v>
      </c>
      <c r="H120" s="10">
        <v>8</v>
      </c>
      <c r="I120" s="10">
        <v>10</v>
      </c>
      <c r="J120" s="10">
        <v>10</v>
      </c>
      <c r="K120" s="10">
        <v>9</v>
      </c>
      <c r="L120" s="10">
        <v>13</v>
      </c>
      <c r="M120" s="10">
        <f t="shared" si="15"/>
        <v>86.5</v>
      </c>
      <c r="N120" s="11">
        <f t="shared" si="16"/>
        <v>10.8125</v>
      </c>
      <c r="O120" s="29"/>
      <c r="P120" s="11"/>
    </row>
    <row r="121" spans="1:19" ht="12.75">
      <c r="A121" s="24" t="s">
        <v>73</v>
      </c>
      <c r="B121" s="60">
        <f t="shared" si="14"/>
        <v>71.66666666666667</v>
      </c>
      <c r="C121" s="35" t="s">
        <v>12</v>
      </c>
      <c r="D121" s="10">
        <v>10</v>
      </c>
      <c r="E121" s="10">
        <v>14</v>
      </c>
      <c r="F121" s="10">
        <v>11</v>
      </c>
      <c r="G121" s="10">
        <v>9</v>
      </c>
      <c r="H121" s="10">
        <v>10</v>
      </c>
      <c r="I121" s="10">
        <v>12</v>
      </c>
      <c r="J121" s="10">
        <v>11</v>
      </c>
      <c r="K121" s="10">
        <v>11</v>
      </c>
      <c r="L121" s="10">
        <v>10</v>
      </c>
      <c r="M121" s="10">
        <f t="shared" si="15"/>
        <v>86</v>
      </c>
      <c r="N121" s="17">
        <f t="shared" si="16"/>
        <v>10.75</v>
      </c>
      <c r="O121" s="12">
        <v>69.58333333333334</v>
      </c>
      <c r="P121" s="12">
        <f>B121-O121</f>
        <v>2.0833333333333286</v>
      </c>
      <c r="R121" s="2">
        <f>SUM(M102:M121)</f>
        <v>1982</v>
      </c>
      <c r="S121" s="2">
        <f>(R121/20)</f>
        <v>99.1</v>
      </c>
    </row>
    <row r="122" spans="1:16" ht="12.75">
      <c r="A122" s="24"/>
      <c r="B122" s="11"/>
      <c r="C122" s="28"/>
      <c r="N122" s="11"/>
      <c r="O122" s="29"/>
      <c r="P122" s="11"/>
    </row>
    <row r="123" spans="1:16" ht="12.75">
      <c r="A123" s="24"/>
      <c r="B123" s="11"/>
      <c r="C123" s="28"/>
      <c r="N123" s="11"/>
      <c r="O123" s="29"/>
      <c r="P123" s="11"/>
    </row>
    <row r="124" spans="1:16" ht="12.75">
      <c r="A124" s="22"/>
      <c r="B124" s="11"/>
      <c r="C124" s="23"/>
      <c r="N124" s="11"/>
      <c r="O124" s="29"/>
      <c r="P124" s="11"/>
    </row>
    <row r="125" spans="1:16" ht="12.75">
      <c r="A125" s="15"/>
      <c r="B125" s="11"/>
      <c r="C125" s="16"/>
      <c r="N125" s="11"/>
      <c r="O125" s="29"/>
      <c r="P125" s="11"/>
    </row>
    <row r="126" spans="1:16" ht="12.75">
      <c r="A126" s="18"/>
      <c r="B126" s="11"/>
      <c r="C126" s="19"/>
      <c r="N126" s="11"/>
      <c r="O126" s="29"/>
      <c r="P126" s="11"/>
    </row>
    <row r="127" spans="1:16" ht="12.75">
      <c r="A127" s="25"/>
      <c r="B127" s="11"/>
      <c r="C127" s="26"/>
      <c r="N127" s="11"/>
      <c r="O127" s="29"/>
      <c r="P127" s="11"/>
    </row>
    <row r="128" spans="1:16" ht="12.75">
      <c r="A128" s="24"/>
      <c r="B128" s="11"/>
      <c r="C128" s="28"/>
      <c r="N128" s="11"/>
      <c r="O128" s="29"/>
      <c r="P128" s="11"/>
    </row>
    <row r="129" spans="1:16" ht="12.75">
      <c r="A129" s="18"/>
      <c r="B129" s="11"/>
      <c r="C129" s="19"/>
      <c r="N129" s="11"/>
      <c r="O129" s="29"/>
      <c r="P129" s="11"/>
    </row>
    <row r="130" spans="1:16" ht="12.75">
      <c r="A130" s="24"/>
      <c r="B130" s="11"/>
      <c r="C130" s="28"/>
      <c r="N130" s="11"/>
      <c r="O130" s="29"/>
      <c r="P130" s="11"/>
    </row>
    <row r="131" spans="2:16" ht="12.75">
      <c r="B131" s="11"/>
      <c r="N131" s="11"/>
      <c r="O131" s="29"/>
      <c r="P131" s="11"/>
    </row>
    <row r="132" spans="1:16" ht="12.75">
      <c r="A132" s="18"/>
      <c r="B132" s="11"/>
      <c r="C132" s="19"/>
      <c r="N132" s="11"/>
      <c r="O132" s="29"/>
      <c r="P132" s="11"/>
    </row>
    <row r="133" spans="1:16" ht="12.75">
      <c r="A133" s="24"/>
      <c r="B133" s="11"/>
      <c r="C133" s="28"/>
      <c r="N133" s="11"/>
      <c r="O133" s="29"/>
      <c r="P133" s="11"/>
    </row>
    <row r="134" spans="2:16" ht="12.75">
      <c r="B134" s="11"/>
      <c r="N134" s="11"/>
      <c r="O134" s="29"/>
      <c r="P134" s="11"/>
    </row>
    <row r="135" spans="1:16" ht="12.75">
      <c r="A135" s="18"/>
      <c r="B135" s="11"/>
      <c r="C135" s="19"/>
      <c r="N135" s="11"/>
      <c r="O135" s="29"/>
      <c r="P135" s="11"/>
    </row>
    <row r="136" spans="1:16" ht="12.75">
      <c r="A136" s="18"/>
      <c r="B136" s="11"/>
      <c r="C136" s="19"/>
      <c r="N136" s="11"/>
      <c r="O136" s="29"/>
      <c r="P136" s="11"/>
    </row>
    <row r="137" spans="1:16" ht="12.75">
      <c r="A137" s="22"/>
      <c r="B137" s="11"/>
      <c r="C137" s="23"/>
      <c r="N137" s="11"/>
      <c r="O137" s="29"/>
      <c r="P137" s="11"/>
    </row>
    <row r="138" spans="1:16" ht="12.75">
      <c r="A138" s="24"/>
      <c r="B138" s="11"/>
      <c r="C138" s="28"/>
      <c r="N138" s="11"/>
      <c r="O138" s="29"/>
      <c r="P138" s="11"/>
    </row>
  </sheetData>
  <printOptions/>
  <pageMargins left="0.7097222222222223" right="0.7479166666666667" top="1.020138888888889" bottom="0.9840277777777778" header="0.49236111111111114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Ranking nach Indizes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zoomScale="96" zoomScaleNormal="96" workbookViewId="0" topLeftCell="A1">
      <selection activeCell="L22" sqref="L22"/>
    </sheetView>
  </sheetViews>
  <sheetFormatPr defaultColWidth="11.57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0"/>
  <sheetViews>
    <sheetView showGridLines="0" showZeros="0" showOutlineSymbols="0" zoomScale="96" zoomScaleNormal="96" workbookViewId="0" topLeftCell="A39">
      <selection activeCell="T58" sqref="T58"/>
    </sheetView>
  </sheetViews>
  <sheetFormatPr defaultColWidth="11.421875" defaultRowHeight="12.75"/>
  <cols>
    <col min="1" max="1" width="27.140625" style="1" customWidth="1"/>
    <col min="2" max="2" width="10.140625" style="3" customWidth="1"/>
    <col min="3" max="11" width="3.7109375" style="2" customWidth="1"/>
    <col min="12" max="12" width="8.7109375" style="2" customWidth="1"/>
    <col min="13" max="13" width="11.7109375" style="2" customWidth="1"/>
    <col min="14" max="16" width="9.7109375" style="2" customWidth="1"/>
    <col min="17" max="16384" width="11.421875" style="2" customWidth="1"/>
  </cols>
  <sheetData>
    <row r="1" spans="1:256" s="7" customFormat="1" ht="12.75">
      <c r="A1" s="4" t="s">
        <v>0</v>
      </c>
      <c r="B1" s="4" t="s">
        <v>2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 t="s">
        <v>3</v>
      </c>
      <c r="M1" s="6" t="s">
        <v>4</v>
      </c>
      <c r="N1" s="5" t="s">
        <v>74</v>
      </c>
      <c r="O1" s="5" t="s">
        <v>1</v>
      </c>
      <c r="P1" s="6" t="s">
        <v>5</v>
      </c>
      <c r="IV1"/>
    </row>
    <row r="2" spans="1:16" ht="12.75">
      <c r="A2" s="41" t="s">
        <v>43</v>
      </c>
      <c r="B2" s="9" t="s">
        <v>7</v>
      </c>
      <c r="C2" s="2">
        <v>13</v>
      </c>
      <c r="D2" s="2">
        <v>14</v>
      </c>
      <c r="E2" s="2">
        <v>11</v>
      </c>
      <c r="F2" s="10">
        <v>12</v>
      </c>
      <c r="G2" s="10">
        <v>13</v>
      </c>
      <c r="H2" s="10">
        <v>14</v>
      </c>
      <c r="I2" s="10">
        <v>14</v>
      </c>
      <c r="J2" s="10">
        <v>14</v>
      </c>
      <c r="K2" s="10">
        <v>14</v>
      </c>
      <c r="L2" s="2">
        <f aca="true" t="shared" si="0" ref="L2:L33">((C2+D2)/2)+(K2+E2+F2+G2+H2+I2+J2)</f>
        <v>105.5</v>
      </c>
      <c r="M2" s="11">
        <f aca="true" t="shared" si="1" ref="M2:M33">(((C2+D2)/2)+(E2+F2+G2+H2+I2+J2+K2))/8</f>
        <v>13.1875</v>
      </c>
      <c r="N2" s="12">
        <f aca="true" t="shared" si="2" ref="N2:N45">(((C2+D2)/2)+(E2+F2+G2+H2+I2+J2+K2))/1.2</f>
        <v>87.91666666666667</v>
      </c>
      <c r="O2" s="12">
        <v>84.16666666666667</v>
      </c>
      <c r="P2" s="12">
        <f>N2-O2</f>
        <v>3.75</v>
      </c>
    </row>
    <row r="3" spans="1:16" ht="12.75">
      <c r="A3" s="40" t="s">
        <v>73</v>
      </c>
      <c r="B3" s="16" t="s">
        <v>12</v>
      </c>
      <c r="C3" s="10">
        <v>10</v>
      </c>
      <c r="D3" s="10">
        <v>14</v>
      </c>
      <c r="E3" s="10">
        <v>11</v>
      </c>
      <c r="F3" s="10">
        <v>9</v>
      </c>
      <c r="G3" s="10">
        <v>10</v>
      </c>
      <c r="H3" s="10">
        <v>12</v>
      </c>
      <c r="I3" s="10">
        <v>11</v>
      </c>
      <c r="J3" s="10">
        <v>11</v>
      </c>
      <c r="K3" s="10">
        <v>10</v>
      </c>
      <c r="L3" s="10">
        <f t="shared" si="0"/>
        <v>86</v>
      </c>
      <c r="M3" s="17">
        <f t="shared" si="1"/>
        <v>10.75</v>
      </c>
      <c r="N3" s="12">
        <f t="shared" si="2"/>
        <v>71.66666666666667</v>
      </c>
      <c r="O3" s="12">
        <v>69.58333333333334</v>
      </c>
      <c r="P3" s="12">
        <f>N3-O3</f>
        <v>2.0833333333333286</v>
      </c>
    </row>
    <row r="4" spans="1:16" ht="12.75">
      <c r="A4" s="43" t="s">
        <v>15</v>
      </c>
      <c r="B4" s="21" t="s">
        <v>7</v>
      </c>
      <c r="C4" s="2">
        <v>14</v>
      </c>
      <c r="D4" s="2">
        <v>14</v>
      </c>
      <c r="E4" s="2">
        <v>14</v>
      </c>
      <c r="F4" s="10">
        <v>13</v>
      </c>
      <c r="G4" s="10">
        <v>14</v>
      </c>
      <c r="H4" s="10">
        <v>15</v>
      </c>
      <c r="I4" s="10">
        <v>15</v>
      </c>
      <c r="J4" s="10">
        <v>14</v>
      </c>
      <c r="K4" s="10">
        <v>14</v>
      </c>
      <c r="L4" s="2">
        <f t="shared" si="0"/>
        <v>113</v>
      </c>
      <c r="M4" s="11">
        <f t="shared" si="1"/>
        <v>14.125</v>
      </c>
      <c r="N4" s="12">
        <f t="shared" si="2"/>
        <v>94.16666666666667</v>
      </c>
      <c r="O4" s="12">
        <v>95</v>
      </c>
      <c r="P4" s="12">
        <f>N4-O4</f>
        <v>-0.8333333333333286</v>
      </c>
    </row>
    <row r="5" spans="1:16" ht="12.75">
      <c r="A5" s="54" t="s">
        <v>77</v>
      </c>
      <c r="B5" s="23" t="s">
        <v>38</v>
      </c>
      <c r="C5" s="2">
        <v>12</v>
      </c>
      <c r="D5" s="2">
        <v>14</v>
      </c>
      <c r="E5" s="2">
        <v>10</v>
      </c>
      <c r="F5" s="10">
        <v>11</v>
      </c>
      <c r="G5" s="10">
        <v>10</v>
      </c>
      <c r="H5" s="10">
        <v>10</v>
      </c>
      <c r="I5" s="10">
        <v>10</v>
      </c>
      <c r="J5" s="10">
        <v>7</v>
      </c>
      <c r="K5" s="10">
        <v>14</v>
      </c>
      <c r="L5" s="10">
        <f t="shared" si="0"/>
        <v>85</v>
      </c>
      <c r="M5" s="11">
        <f t="shared" si="1"/>
        <v>10.625</v>
      </c>
      <c r="N5" s="50">
        <f t="shared" si="2"/>
        <v>70.83333333333334</v>
      </c>
      <c r="O5" s="29"/>
      <c r="P5" s="11"/>
    </row>
    <row r="6" spans="1:16" ht="12.75">
      <c r="A6" s="48" t="s">
        <v>22</v>
      </c>
      <c r="B6" s="16" t="s">
        <v>10</v>
      </c>
      <c r="C6" s="2">
        <v>12</v>
      </c>
      <c r="D6" s="2">
        <v>14</v>
      </c>
      <c r="E6" s="2">
        <v>13</v>
      </c>
      <c r="F6" s="10">
        <v>12</v>
      </c>
      <c r="G6" s="10">
        <v>12</v>
      </c>
      <c r="H6" s="10">
        <v>13</v>
      </c>
      <c r="I6" s="10">
        <v>12</v>
      </c>
      <c r="J6" s="10">
        <v>13</v>
      </c>
      <c r="K6" s="10">
        <v>14</v>
      </c>
      <c r="L6" s="2">
        <f t="shared" si="0"/>
        <v>102</v>
      </c>
      <c r="M6" s="11">
        <f t="shared" si="1"/>
        <v>12.75</v>
      </c>
      <c r="N6" s="12">
        <f t="shared" si="2"/>
        <v>85</v>
      </c>
      <c r="O6" s="12">
        <v>91.25</v>
      </c>
      <c r="P6" s="12">
        <f>N6-O6</f>
        <v>-6.25</v>
      </c>
    </row>
    <row r="7" spans="1:16" ht="12.75">
      <c r="A7" s="40" t="s">
        <v>109</v>
      </c>
      <c r="B7" s="16" t="s">
        <v>17</v>
      </c>
      <c r="C7" s="10">
        <v>14</v>
      </c>
      <c r="D7" s="10">
        <v>15</v>
      </c>
      <c r="E7" s="10">
        <v>15</v>
      </c>
      <c r="F7" s="10">
        <v>13</v>
      </c>
      <c r="G7" s="10">
        <v>13</v>
      </c>
      <c r="H7" s="10">
        <v>13</v>
      </c>
      <c r="I7" s="10">
        <v>14</v>
      </c>
      <c r="J7" s="10">
        <v>12</v>
      </c>
      <c r="K7" s="10">
        <v>14</v>
      </c>
      <c r="L7" s="10">
        <f t="shared" si="0"/>
        <v>108.5</v>
      </c>
      <c r="M7" s="17">
        <f t="shared" si="1"/>
        <v>13.5625</v>
      </c>
      <c r="N7" s="12">
        <f t="shared" si="2"/>
        <v>90.41666666666667</v>
      </c>
      <c r="O7" s="12"/>
      <c r="P7" s="12"/>
    </row>
    <row r="8" spans="1:16" ht="12.75">
      <c r="A8" s="40" t="s">
        <v>110</v>
      </c>
      <c r="B8" s="16" t="s">
        <v>17</v>
      </c>
      <c r="C8" s="10">
        <v>15</v>
      </c>
      <c r="D8" s="10">
        <v>15</v>
      </c>
      <c r="E8" s="10">
        <v>14</v>
      </c>
      <c r="F8" s="10">
        <v>14</v>
      </c>
      <c r="G8" s="10">
        <v>14</v>
      </c>
      <c r="H8" s="10">
        <v>15</v>
      </c>
      <c r="I8" s="10">
        <v>14</v>
      </c>
      <c r="J8" s="10">
        <v>13</v>
      </c>
      <c r="K8" s="10">
        <v>15</v>
      </c>
      <c r="L8" s="10">
        <f t="shared" si="0"/>
        <v>114</v>
      </c>
      <c r="M8" s="17">
        <f t="shared" si="1"/>
        <v>14.25</v>
      </c>
      <c r="N8" s="12">
        <f t="shared" si="2"/>
        <v>95</v>
      </c>
      <c r="O8" s="12"/>
      <c r="P8" s="12"/>
    </row>
    <row r="9" spans="1:16" ht="12.75">
      <c r="A9" s="40" t="s">
        <v>100</v>
      </c>
      <c r="B9" s="23" t="s">
        <v>16</v>
      </c>
      <c r="C9" s="10">
        <v>13</v>
      </c>
      <c r="D9" s="10">
        <v>14</v>
      </c>
      <c r="E9" s="10">
        <v>9</v>
      </c>
      <c r="F9" s="10">
        <v>11</v>
      </c>
      <c r="G9" s="10">
        <v>10</v>
      </c>
      <c r="H9" s="10">
        <v>14</v>
      </c>
      <c r="I9" s="10">
        <v>12</v>
      </c>
      <c r="J9" s="10">
        <v>13</v>
      </c>
      <c r="K9" s="10">
        <v>14</v>
      </c>
      <c r="L9" s="10">
        <f t="shared" si="0"/>
        <v>96.5</v>
      </c>
      <c r="M9" s="17">
        <f t="shared" si="1"/>
        <v>12.0625</v>
      </c>
      <c r="N9" s="12">
        <f t="shared" si="2"/>
        <v>80.41666666666667</v>
      </c>
      <c r="O9" s="12"/>
      <c r="P9" s="12"/>
    </row>
    <row r="10" spans="1:16" ht="12.75">
      <c r="A10" s="40" t="s">
        <v>111</v>
      </c>
      <c r="B10" s="16" t="s">
        <v>17</v>
      </c>
      <c r="C10" s="10">
        <v>12</v>
      </c>
      <c r="D10" s="10">
        <v>15</v>
      </c>
      <c r="E10" s="10">
        <v>14</v>
      </c>
      <c r="F10" s="10">
        <v>12</v>
      </c>
      <c r="G10" s="10">
        <v>8</v>
      </c>
      <c r="H10" s="10">
        <v>10</v>
      </c>
      <c r="I10" s="10">
        <v>14</v>
      </c>
      <c r="J10" s="10">
        <v>14</v>
      </c>
      <c r="K10" s="10">
        <v>14</v>
      </c>
      <c r="L10" s="10">
        <f t="shared" si="0"/>
        <v>99.5</v>
      </c>
      <c r="M10" s="17">
        <f t="shared" si="1"/>
        <v>12.4375</v>
      </c>
      <c r="N10" s="12">
        <f t="shared" si="2"/>
        <v>82.91666666666667</v>
      </c>
      <c r="O10" s="12">
        <v>79.58333333333334</v>
      </c>
      <c r="P10" s="12">
        <f>N10-O10</f>
        <v>3.3333333333333286</v>
      </c>
    </row>
    <row r="11" spans="1:16" ht="12.75">
      <c r="A11" s="41" t="s">
        <v>18</v>
      </c>
      <c r="B11" s="9" t="s">
        <v>7</v>
      </c>
      <c r="C11" s="10">
        <v>13</v>
      </c>
      <c r="D11" s="10">
        <v>15</v>
      </c>
      <c r="E11" s="10">
        <v>14</v>
      </c>
      <c r="F11" s="10">
        <v>13</v>
      </c>
      <c r="G11" s="10">
        <v>14</v>
      </c>
      <c r="H11" s="10">
        <v>15</v>
      </c>
      <c r="I11" s="10">
        <v>14</v>
      </c>
      <c r="J11" s="10">
        <v>15</v>
      </c>
      <c r="K11" s="10">
        <v>15</v>
      </c>
      <c r="L11" s="2">
        <f t="shared" si="0"/>
        <v>114</v>
      </c>
      <c r="M11" s="11">
        <f t="shared" si="1"/>
        <v>14.25</v>
      </c>
      <c r="N11" s="12">
        <f t="shared" si="2"/>
        <v>95</v>
      </c>
      <c r="O11" s="12">
        <v>92.91666666666667</v>
      </c>
      <c r="P11" s="12">
        <f>N11-O11</f>
        <v>2.0833333333333286</v>
      </c>
    </row>
    <row r="12" spans="1:16" ht="12.75">
      <c r="A12" s="40" t="s">
        <v>51</v>
      </c>
      <c r="B12" s="16" t="s">
        <v>16</v>
      </c>
      <c r="C12" s="10">
        <v>13</v>
      </c>
      <c r="D12" s="10">
        <v>14</v>
      </c>
      <c r="E12" s="10">
        <v>11</v>
      </c>
      <c r="F12" s="10">
        <v>12</v>
      </c>
      <c r="G12" s="10">
        <v>11</v>
      </c>
      <c r="H12" s="10">
        <v>12</v>
      </c>
      <c r="I12" s="10">
        <v>14</v>
      </c>
      <c r="J12" s="10">
        <v>12</v>
      </c>
      <c r="K12" s="10">
        <v>14</v>
      </c>
      <c r="L12" s="10">
        <f t="shared" si="0"/>
        <v>99.5</v>
      </c>
      <c r="M12" s="17">
        <f t="shared" si="1"/>
        <v>12.4375</v>
      </c>
      <c r="N12" s="12">
        <f t="shared" si="2"/>
        <v>82.91666666666667</v>
      </c>
      <c r="O12" s="12">
        <v>83.33333333333334</v>
      </c>
      <c r="P12" s="12">
        <f>N12-O12</f>
        <v>-0.4166666666666714</v>
      </c>
    </row>
    <row r="13" spans="1:16" ht="12.75">
      <c r="A13" s="41" t="s">
        <v>24</v>
      </c>
      <c r="B13" s="9" t="s">
        <v>7</v>
      </c>
      <c r="C13" s="10">
        <v>13</v>
      </c>
      <c r="D13" s="10">
        <v>15</v>
      </c>
      <c r="E13" s="10">
        <v>13</v>
      </c>
      <c r="F13" s="10">
        <v>13</v>
      </c>
      <c r="G13" s="10">
        <v>12</v>
      </c>
      <c r="H13" s="10">
        <v>15</v>
      </c>
      <c r="I13" s="10">
        <v>14</v>
      </c>
      <c r="J13" s="10">
        <v>14</v>
      </c>
      <c r="K13" s="10">
        <v>14</v>
      </c>
      <c r="L13" s="2">
        <f t="shared" si="0"/>
        <v>109</v>
      </c>
      <c r="M13" s="11">
        <f t="shared" si="1"/>
        <v>13.625</v>
      </c>
      <c r="N13" s="12">
        <f t="shared" si="2"/>
        <v>90.83333333333334</v>
      </c>
      <c r="O13" s="12">
        <v>89.58333333333334</v>
      </c>
      <c r="P13" s="12">
        <f>N13-O13</f>
        <v>1.25</v>
      </c>
    </row>
    <row r="14" spans="1:16" ht="12.75">
      <c r="A14" s="44" t="s">
        <v>23</v>
      </c>
      <c r="B14" s="16" t="s">
        <v>12</v>
      </c>
      <c r="C14" s="2">
        <v>15</v>
      </c>
      <c r="D14" s="2">
        <v>15</v>
      </c>
      <c r="E14" s="2">
        <v>14</v>
      </c>
      <c r="F14" s="10">
        <v>14</v>
      </c>
      <c r="G14" s="10">
        <v>13</v>
      </c>
      <c r="H14" s="10">
        <v>15</v>
      </c>
      <c r="I14" s="10">
        <v>13</v>
      </c>
      <c r="J14" s="10">
        <v>13</v>
      </c>
      <c r="K14" s="10">
        <v>14</v>
      </c>
      <c r="L14" s="2">
        <f t="shared" si="0"/>
        <v>111</v>
      </c>
      <c r="M14" s="17">
        <f t="shared" si="1"/>
        <v>13.875</v>
      </c>
      <c r="N14" s="12">
        <f t="shared" si="2"/>
        <v>92.5</v>
      </c>
      <c r="O14" s="12">
        <v>90.83333333333334</v>
      </c>
      <c r="P14" s="12">
        <f>N14-O14</f>
        <v>1.6666666666666572</v>
      </c>
    </row>
    <row r="15" spans="1:16" ht="12.75">
      <c r="A15" s="40" t="s">
        <v>112</v>
      </c>
      <c r="B15" s="16" t="s">
        <v>17</v>
      </c>
      <c r="C15" s="10">
        <v>13</v>
      </c>
      <c r="D15" s="10">
        <v>15</v>
      </c>
      <c r="E15" s="10">
        <v>13</v>
      </c>
      <c r="F15" s="10">
        <v>12</v>
      </c>
      <c r="G15" s="10">
        <v>11</v>
      </c>
      <c r="H15" s="10">
        <v>10</v>
      </c>
      <c r="I15" s="10">
        <v>13</v>
      </c>
      <c r="J15" s="10">
        <v>14</v>
      </c>
      <c r="K15" s="10">
        <v>15</v>
      </c>
      <c r="L15" s="10">
        <f t="shared" si="0"/>
        <v>102</v>
      </c>
      <c r="M15" s="17">
        <f t="shared" si="1"/>
        <v>12.75</v>
      </c>
      <c r="N15" s="12">
        <f t="shared" si="2"/>
        <v>85</v>
      </c>
      <c r="O15" s="12"/>
      <c r="P15" s="12"/>
    </row>
    <row r="16" spans="1:16" ht="12.75">
      <c r="A16" s="41" t="s">
        <v>54</v>
      </c>
      <c r="B16" s="9" t="s">
        <v>7</v>
      </c>
      <c r="C16" s="10">
        <v>13</v>
      </c>
      <c r="D16" s="10">
        <v>14</v>
      </c>
      <c r="E16" s="10">
        <v>13</v>
      </c>
      <c r="F16" s="10">
        <v>13</v>
      </c>
      <c r="G16" s="10">
        <v>10</v>
      </c>
      <c r="H16" s="10">
        <v>11</v>
      </c>
      <c r="I16" s="10">
        <v>12</v>
      </c>
      <c r="J16" s="10">
        <v>13</v>
      </c>
      <c r="K16" s="10">
        <v>14</v>
      </c>
      <c r="L16" s="2">
        <f t="shared" si="0"/>
        <v>99.5</v>
      </c>
      <c r="M16" s="11">
        <f t="shared" si="1"/>
        <v>12.4375</v>
      </c>
      <c r="N16" s="12">
        <f t="shared" si="2"/>
        <v>82.91666666666667</v>
      </c>
      <c r="O16" s="12">
        <v>80.83333333333334</v>
      </c>
      <c r="P16" s="12">
        <f>N16-O16</f>
        <v>2.0833333333333286</v>
      </c>
    </row>
    <row r="17" spans="1:16" ht="12.75">
      <c r="A17" s="40" t="s">
        <v>113</v>
      </c>
      <c r="B17" s="16" t="s">
        <v>17</v>
      </c>
      <c r="C17" s="10">
        <v>10</v>
      </c>
      <c r="D17" s="10">
        <v>15</v>
      </c>
      <c r="E17" s="10">
        <v>14</v>
      </c>
      <c r="F17" s="10">
        <v>12</v>
      </c>
      <c r="G17" s="10">
        <v>11</v>
      </c>
      <c r="H17" s="10">
        <v>11</v>
      </c>
      <c r="I17" s="10">
        <v>12</v>
      </c>
      <c r="J17" s="10">
        <v>12</v>
      </c>
      <c r="K17" s="10">
        <v>15</v>
      </c>
      <c r="L17" s="10">
        <f t="shared" si="0"/>
        <v>99.5</v>
      </c>
      <c r="M17" s="17">
        <f t="shared" si="1"/>
        <v>12.4375</v>
      </c>
      <c r="N17" s="12">
        <f t="shared" si="2"/>
        <v>82.91666666666667</v>
      </c>
      <c r="O17" s="12">
        <v>87.91666666666667</v>
      </c>
      <c r="P17" s="12">
        <f>N17-O17</f>
        <v>-5</v>
      </c>
    </row>
    <row r="18" spans="1:16" ht="12.75">
      <c r="A18" s="40" t="s">
        <v>48</v>
      </c>
      <c r="B18" s="16" t="s">
        <v>17</v>
      </c>
      <c r="C18" s="10">
        <v>14</v>
      </c>
      <c r="D18" s="10">
        <v>15</v>
      </c>
      <c r="E18" s="10">
        <v>13</v>
      </c>
      <c r="F18" s="10">
        <v>13</v>
      </c>
      <c r="G18" s="10">
        <v>10</v>
      </c>
      <c r="H18" s="10">
        <v>13</v>
      </c>
      <c r="I18" s="10">
        <v>13</v>
      </c>
      <c r="J18" s="10">
        <v>14</v>
      </c>
      <c r="K18" s="10">
        <v>14</v>
      </c>
      <c r="L18" s="10">
        <f t="shared" si="0"/>
        <v>104.5</v>
      </c>
      <c r="M18" s="17">
        <f t="shared" si="1"/>
        <v>13.0625</v>
      </c>
      <c r="N18" s="12">
        <f t="shared" si="2"/>
        <v>87.08333333333334</v>
      </c>
      <c r="O18" s="12">
        <v>84.16666666666667</v>
      </c>
      <c r="P18" s="12">
        <f>N18-O18</f>
        <v>2.9166666666666714</v>
      </c>
    </row>
    <row r="19" spans="1:16" ht="12.75">
      <c r="A19" s="46" t="s">
        <v>124</v>
      </c>
      <c r="B19" s="26" t="s">
        <v>12</v>
      </c>
      <c r="C19" s="10">
        <v>12</v>
      </c>
      <c r="D19" s="10">
        <v>14</v>
      </c>
      <c r="E19" s="10">
        <v>12</v>
      </c>
      <c r="F19" s="10">
        <v>10</v>
      </c>
      <c r="G19" s="10">
        <v>12</v>
      </c>
      <c r="H19" s="10">
        <v>13</v>
      </c>
      <c r="I19" s="10">
        <v>13</v>
      </c>
      <c r="J19" s="10">
        <v>14</v>
      </c>
      <c r="K19" s="10">
        <v>15</v>
      </c>
      <c r="L19" s="2">
        <f t="shared" si="0"/>
        <v>102</v>
      </c>
      <c r="M19" s="17">
        <f t="shared" si="1"/>
        <v>12.75</v>
      </c>
      <c r="N19" s="12">
        <f t="shared" si="2"/>
        <v>85</v>
      </c>
      <c r="O19" s="12">
        <v>87.5</v>
      </c>
      <c r="P19" s="12">
        <f>N19-O19</f>
        <v>-2.5</v>
      </c>
    </row>
    <row r="20" spans="1:16" ht="12.75">
      <c r="A20" s="52" t="s">
        <v>76</v>
      </c>
      <c r="B20" s="23" t="s">
        <v>38</v>
      </c>
      <c r="C20" s="2">
        <v>12</v>
      </c>
      <c r="D20" s="2">
        <v>12</v>
      </c>
      <c r="E20" s="2">
        <v>14</v>
      </c>
      <c r="F20" s="10">
        <v>12</v>
      </c>
      <c r="G20" s="10">
        <v>12</v>
      </c>
      <c r="H20" s="10">
        <v>9</v>
      </c>
      <c r="I20" s="10">
        <v>12</v>
      </c>
      <c r="J20" s="10">
        <v>11</v>
      </c>
      <c r="K20" s="10">
        <v>14</v>
      </c>
      <c r="L20" s="10">
        <f t="shared" si="0"/>
        <v>96</v>
      </c>
      <c r="M20" s="11">
        <f t="shared" si="1"/>
        <v>12</v>
      </c>
      <c r="N20" s="50">
        <f t="shared" si="2"/>
        <v>80</v>
      </c>
      <c r="O20" s="29"/>
      <c r="P20" s="11"/>
    </row>
    <row r="21" spans="1:16" ht="12.75">
      <c r="A21" s="40" t="s">
        <v>20</v>
      </c>
      <c r="B21" s="23" t="s">
        <v>16</v>
      </c>
      <c r="C21" s="10">
        <v>14</v>
      </c>
      <c r="D21" s="10">
        <v>14</v>
      </c>
      <c r="E21" s="10">
        <v>13</v>
      </c>
      <c r="F21" s="10">
        <v>14</v>
      </c>
      <c r="G21" s="10">
        <v>13</v>
      </c>
      <c r="H21" s="10">
        <v>12</v>
      </c>
      <c r="I21" s="10">
        <v>14</v>
      </c>
      <c r="J21" s="10">
        <v>13</v>
      </c>
      <c r="K21" s="10">
        <v>14</v>
      </c>
      <c r="L21" s="10">
        <f t="shared" si="0"/>
        <v>107</v>
      </c>
      <c r="M21" s="17">
        <f t="shared" si="1"/>
        <v>13.375</v>
      </c>
      <c r="N21" s="12">
        <f t="shared" si="2"/>
        <v>89.16666666666667</v>
      </c>
      <c r="O21" s="12">
        <v>92.5</v>
      </c>
      <c r="P21" s="12">
        <f>N21-O21</f>
        <v>-3.3333333333333286</v>
      </c>
    </row>
    <row r="22" spans="1:16" ht="12.75">
      <c r="A22" s="41" t="s">
        <v>27</v>
      </c>
      <c r="B22" s="9" t="s">
        <v>7</v>
      </c>
      <c r="C22" s="10">
        <v>13</v>
      </c>
      <c r="D22" s="10">
        <v>15</v>
      </c>
      <c r="E22" s="10">
        <v>14</v>
      </c>
      <c r="F22" s="10">
        <v>12</v>
      </c>
      <c r="G22" s="10">
        <v>13</v>
      </c>
      <c r="H22" s="10">
        <v>13</v>
      </c>
      <c r="I22" s="10">
        <v>13</v>
      </c>
      <c r="J22" s="10">
        <v>14</v>
      </c>
      <c r="K22" s="10">
        <v>13</v>
      </c>
      <c r="L22" s="2">
        <f t="shared" si="0"/>
        <v>106</v>
      </c>
      <c r="M22" s="11">
        <f t="shared" si="1"/>
        <v>13.25</v>
      </c>
      <c r="N22" s="12">
        <f t="shared" si="2"/>
        <v>88.33333333333334</v>
      </c>
      <c r="O22" s="12">
        <v>89.16666666666667</v>
      </c>
      <c r="P22" s="12">
        <f>N22-O22</f>
        <v>-0.8333333333333286</v>
      </c>
    </row>
    <row r="23" spans="1:16" ht="12.75">
      <c r="A23" s="52" t="s">
        <v>87</v>
      </c>
      <c r="B23" s="23" t="s">
        <v>38</v>
      </c>
      <c r="C23" s="2">
        <v>12</v>
      </c>
      <c r="D23" s="2">
        <v>13</v>
      </c>
      <c r="E23" s="2">
        <v>10</v>
      </c>
      <c r="F23" s="10">
        <v>8</v>
      </c>
      <c r="G23" s="10">
        <v>9</v>
      </c>
      <c r="H23" s="10">
        <v>8</v>
      </c>
      <c r="I23" s="10">
        <v>9</v>
      </c>
      <c r="J23" s="10">
        <v>8</v>
      </c>
      <c r="K23" s="10">
        <v>10</v>
      </c>
      <c r="L23" s="10">
        <f t="shared" si="0"/>
        <v>74.5</v>
      </c>
      <c r="M23" s="11">
        <f t="shared" si="1"/>
        <v>9.3125</v>
      </c>
      <c r="N23" s="50">
        <f t="shared" si="2"/>
        <v>62.083333333333336</v>
      </c>
      <c r="O23" s="29"/>
      <c r="P23" s="11"/>
    </row>
    <row r="24" spans="1:16" ht="12.75">
      <c r="A24" s="40" t="s">
        <v>41</v>
      </c>
      <c r="B24" s="16" t="s">
        <v>12</v>
      </c>
      <c r="C24" s="2">
        <v>13</v>
      </c>
      <c r="D24" s="2">
        <v>13</v>
      </c>
      <c r="E24" s="2">
        <v>12</v>
      </c>
      <c r="F24" s="10">
        <v>12</v>
      </c>
      <c r="G24" s="10">
        <v>12</v>
      </c>
      <c r="H24" s="10">
        <v>12</v>
      </c>
      <c r="I24" s="10">
        <v>13</v>
      </c>
      <c r="J24" s="10">
        <v>12</v>
      </c>
      <c r="K24" s="10">
        <v>13</v>
      </c>
      <c r="L24" s="10">
        <f t="shared" si="0"/>
        <v>99</v>
      </c>
      <c r="M24" s="17">
        <f t="shared" si="1"/>
        <v>12.375</v>
      </c>
      <c r="N24" s="12">
        <f t="shared" si="2"/>
        <v>82.5</v>
      </c>
      <c r="O24" s="12">
        <v>85</v>
      </c>
      <c r="P24" s="12">
        <f>N24-O24</f>
        <v>-2.5</v>
      </c>
    </row>
    <row r="25" spans="1:16" ht="12.75">
      <c r="A25" s="41" t="s">
        <v>63</v>
      </c>
      <c r="B25" s="9" t="s">
        <v>7</v>
      </c>
      <c r="C25" s="10">
        <v>14</v>
      </c>
      <c r="D25" s="10">
        <v>15</v>
      </c>
      <c r="E25" s="10">
        <v>13</v>
      </c>
      <c r="F25" s="10">
        <v>10</v>
      </c>
      <c r="G25" s="10">
        <v>10</v>
      </c>
      <c r="H25" s="10">
        <v>13</v>
      </c>
      <c r="I25" s="10">
        <v>13</v>
      </c>
      <c r="J25" s="10">
        <v>13</v>
      </c>
      <c r="K25" s="10">
        <v>13</v>
      </c>
      <c r="L25" s="2">
        <f t="shared" si="0"/>
        <v>99.5</v>
      </c>
      <c r="M25" s="11">
        <f t="shared" si="1"/>
        <v>12.4375</v>
      </c>
      <c r="N25" s="12">
        <f t="shared" si="2"/>
        <v>82.91666666666667</v>
      </c>
      <c r="O25" s="12">
        <v>79.16666666666667</v>
      </c>
      <c r="P25" s="12">
        <f>N25-O25</f>
        <v>3.75</v>
      </c>
    </row>
    <row r="26" spans="1:16" ht="12.75">
      <c r="A26" s="40" t="s">
        <v>101</v>
      </c>
      <c r="B26" s="16" t="s">
        <v>16</v>
      </c>
      <c r="C26" s="10">
        <v>12</v>
      </c>
      <c r="D26" s="10">
        <v>14</v>
      </c>
      <c r="E26" s="10">
        <v>13</v>
      </c>
      <c r="F26" s="10">
        <v>11</v>
      </c>
      <c r="G26" s="10">
        <v>10</v>
      </c>
      <c r="H26" s="10">
        <v>13</v>
      </c>
      <c r="I26" s="10">
        <v>12</v>
      </c>
      <c r="J26" s="10">
        <v>11</v>
      </c>
      <c r="K26" s="10">
        <v>13</v>
      </c>
      <c r="L26" s="10">
        <f t="shared" si="0"/>
        <v>96</v>
      </c>
      <c r="M26" s="17">
        <f t="shared" si="1"/>
        <v>12</v>
      </c>
      <c r="N26" s="12">
        <f t="shared" si="2"/>
        <v>80</v>
      </c>
      <c r="O26" s="12"/>
      <c r="P26" s="12"/>
    </row>
    <row r="27" spans="1:16" ht="12.75">
      <c r="A27" s="41" t="s">
        <v>25</v>
      </c>
      <c r="B27" s="9" t="s">
        <v>7</v>
      </c>
      <c r="C27" s="10">
        <v>14</v>
      </c>
      <c r="D27" s="10">
        <v>15</v>
      </c>
      <c r="E27" s="10">
        <v>14</v>
      </c>
      <c r="F27" s="10">
        <v>13</v>
      </c>
      <c r="G27" s="10">
        <v>13</v>
      </c>
      <c r="H27" s="10">
        <v>15</v>
      </c>
      <c r="I27" s="10">
        <v>14</v>
      </c>
      <c r="J27" s="10">
        <v>14</v>
      </c>
      <c r="K27" s="10">
        <v>15</v>
      </c>
      <c r="L27" s="2">
        <f t="shared" si="0"/>
        <v>112.5</v>
      </c>
      <c r="M27" s="11">
        <f t="shared" si="1"/>
        <v>14.0625</v>
      </c>
      <c r="N27" s="12">
        <f t="shared" si="2"/>
        <v>93.75</v>
      </c>
      <c r="O27" s="12">
        <v>89.58333333333334</v>
      </c>
      <c r="P27" s="12">
        <f>N27-O27</f>
        <v>4.166666666666657</v>
      </c>
    </row>
    <row r="28" spans="1:16" ht="12.75">
      <c r="A28" s="41" t="s">
        <v>57</v>
      </c>
      <c r="B28" s="9" t="s">
        <v>7</v>
      </c>
      <c r="C28" s="10">
        <v>14</v>
      </c>
      <c r="D28" s="10">
        <v>14</v>
      </c>
      <c r="E28" s="10">
        <v>13</v>
      </c>
      <c r="F28" s="10">
        <v>12</v>
      </c>
      <c r="G28" s="10">
        <v>11</v>
      </c>
      <c r="H28" s="10">
        <v>9</v>
      </c>
      <c r="I28" s="10">
        <v>12</v>
      </c>
      <c r="J28" s="10">
        <v>13</v>
      </c>
      <c r="K28" s="10">
        <v>14</v>
      </c>
      <c r="L28" s="2">
        <f t="shared" si="0"/>
        <v>98</v>
      </c>
      <c r="M28" s="11">
        <f t="shared" si="1"/>
        <v>12.25</v>
      </c>
      <c r="N28" s="12">
        <f t="shared" si="2"/>
        <v>81.66666666666667</v>
      </c>
      <c r="O28" s="12">
        <v>80.41666666666667</v>
      </c>
      <c r="P28" s="12">
        <f>N28-O28</f>
        <v>1.25</v>
      </c>
    </row>
    <row r="29" spans="1:16" ht="12.75">
      <c r="A29" s="40" t="s">
        <v>88</v>
      </c>
      <c r="B29" s="23" t="s">
        <v>16</v>
      </c>
      <c r="C29" s="10">
        <v>14</v>
      </c>
      <c r="D29" s="10">
        <v>15</v>
      </c>
      <c r="E29" s="10">
        <v>12</v>
      </c>
      <c r="F29" s="10">
        <v>12</v>
      </c>
      <c r="G29" s="10">
        <v>11</v>
      </c>
      <c r="H29" s="10">
        <v>12</v>
      </c>
      <c r="I29" s="10">
        <v>13</v>
      </c>
      <c r="J29" s="10">
        <v>13</v>
      </c>
      <c r="K29" s="10">
        <v>13</v>
      </c>
      <c r="L29" s="10">
        <f t="shared" si="0"/>
        <v>100.5</v>
      </c>
      <c r="M29" s="17">
        <f t="shared" si="1"/>
        <v>12.5625</v>
      </c>
      <c r="N29" s="12">
        <f t="shared" si="2"/>
        <v>83.75</v>
      </c>
      <c r="O29" s="12"/>
      <c r="P29" s="12"/>
    </row>
    <row r="30" spans="1:16" ht="12.75">
      <c r="A30" s="42" t="s">
        <v>13</v>
      </c>
      <c r="B30" s="19" t="s">
        <v>7</v>
      </c>
      <c r="C30" s="10">
        <v>15</v>
      </c>
      <c r="D30" s="10">
        <v>14</v>
      </c>
      <c r="E30" s="10">
        <v>14</v>
      </c>
      <c r="F30" s="10">
        <v>14</v>
      </c>
      <c r="G30" s="10">
        <v>14</v>
      </c>
      <c r="H30" s="10">
        <v>14</v>
      </c>
      <c r="I30" s="10">
        <v>14</v>
      </c>
      <c r="J30" s="10">
        <v>14</v>
      </c>
      <c r="K30" s="10">
        <v>14</v>
      </c>
      <c r="L30" s="2">
        <f t="shared" si="0"/>
        <v>112.5</v>
      </c>
      <c r="M30" s="11">
        <f t="shared" si="1"/>
        <v>14.0625</v>
      </c>
      <c r="N30" s="12">
        <f t="shared" si="2"/>
        <v>93.75</v>
      </c>
      <c r="O30" s="12">
        <v>95.83333333333334</v>
      </c>
      <c r="P30" s="12">
        <f aca="true" t="shared" si="3" ref="P30:P50">N30-O30</f>
        <v>-2.083333333333343</v>
      </c>
    </row>
    <row r="31" spans="1:16" ht="12.75">
      <c r="A31" s="41" t="s">
        <v>58</v>
      </c>
      <c r="B31" s="9" t="s">
        <v>7</v>
      </c>
      <c r="C31" s="10">
        <v>12</v>
      </c>
      <c r="D31" s="10">
        <v>15</v>
      </c>
      <c r="E31" s="10">
        <v>12</v>
      </c>
      <c r="F31" s="10">
        <v>12</v>
      </c>
      <c r="G31" s="10">
        <v>12</v>
      </c>
      <c r="H31" s="10">
        <v>14</v>
      </c>
      <c r="I31" s="10">
        <v>12</v>
      </c>
      <c r="J31" s="10">
        <v>14</v>
      </c>
      <c r="K31" s="10">
        <v>14</v>
      </c>
      <c r="L31" s="2">
        <f t="shared" si="0"/>
        <v>103.5</v>
      </c>
      <c r="M31" s="11">
        <f t="shared" si="1"/>
        <v>12.9375</v>
      </c>
      <c r="N31" s="12">
        <f t="shared" si="2"/>
        <v>86.25</v>
      </c>
      <c r="O31" s="12">
        <v>80.41666666666667</v>
      </c>
      <c r="P31" s="12">
        <f t="shared" si="3"/>
        <v>5.833333333333329</v>
      </c>
    </row>
    <row r="32" spans="1:16" ht="12.75">
      <c r="A32" s="41" t="s">
        <v>8</v>
      </c>
      <c r="B32" s="9" t="s">
        <v>7</v>
      </c>
      <c r="C32" s="10">
        <v>14</v>
      </c>
      <c r="D32" s="10">
        <v>15</v>
      </c>
      <c r="E32" s="10">
        <v>14</v>
      </c>
      <c r="F32" s="10">
        <v>14</v>
      </c>
      <c r="G32" s="10">
        <v>14</v>
      </c>
      <c r="H32" s="10">
        <v>15</v>
      </c>
      <c r="I32" s="10">
        <v>15</v>
      </c>
      <c r="J32" s="10">
        <v>15</v>
      </c>
      <c r="K32" s="10">
        <v>14</v>
      </c>
      <c r="L32" s="2">
        <f t="shared" si="0"/>
        <v>115.5</v>
      </c>
      <c r="M32" s="11">
        <f t="shared" si="1"/>
        <v>14.4375</v>
      </c>
      <c r="N32" s="12">
        <f t="shared" si="2"/>
        <v>96.25</v>
      </c>
      <c r="O32" s="12">
        <v>96.66666666666667</v>
      </c>
      <c r="P32" s="12">
        <f t="shared" si="3"/>
        <v>-0.4166666666666714</v>
      </c>
    </row>
    <row r="33" spans="1:16" ht="12.75">
      <c r="A33" s="41" t="s">
        <v>37</v>
      </c>
      <c r="B33" s="9" t="s">
        <v>7</v>
      </c>
      <c r="C33" s="10">
        <v>15</v>
      </c>
      <c r="D33" s="10">
        <v>15</v>
      </c>
      <c r="E33" s="10">
        <v>13</v>
      </c>
      <c r="F33" s="10">
        <v>12</v>
      </c>
      <c r="G33" s="10">
        <v>12</v>
      </c>
      <c r="H33" s="10">
        <v>13</v>
      </c>
      <c r="I33" s="10">
        <v>13</v>
      </c>
      <c r="J33" s="10">
        <v>13</v>
      </c>
      <c r="K33" s="10">
        <v>15</v>
      </c>
      <c r="L33" s="2">
        <f t="shared" si="0"/>
        <v>106</v>
      </c>
      <c r="M33" s="11">
        <f t="shared" si="1"/>
        <v>13.25</v>
      </c>
      <c r="N33" s="12">
        <f t="shared" si="2"/>
        <v>88.33333333333334</v>
      </c>
      <c r="O33" s="12">
        <v>85.83333333333334</v>
      </c>
      <c r="P33" s="12">
        <f t="shared" si="3"/>
        <v>2.5</v>
      </c>
    </row>
    <row r="34" spans="1:256" s="10" customFormat="1" ht="12.75">
      <c r="A34" s="41" t="s">
        <v>71</v>
      </c>
      <c r="B34" s="9" t="s">
        <v>7</v>
      </c>
      <c r="C34" s="10">
        <v>13</v>
      </c>
      <c r="D34" s="10">
        <v>15</v>
      </c>
      <c r="E34" s="10">
        <v>9</v>
      </c>
      <c r="F34" s="10">
        <v>10</v>
      </c>
      <c r="G34" s="10">
        <v>10</v>
      </c>
      <c r="H34" s="10">
        <v>12</v>
      </c>
      <c r="I34" s="10">
        <v>10</v>
      </c>
      <c r="J34" s="10">
        <v>14</v>
      </c>
      <c r="K34" s="10">
        <v>15</v>
      </c>
      <c r="L34" s="10">
        <f aca="true" t="shared" si="4" ref="L34:L65">((C34+D34)/2)+(K34+E34+F34+G34+H34+I34+J34)</f>
        <v>94</v>
      </c>
      <c r="M34" s="17">
        <f aca="true" t="shared" si="5" ref="M34:M65">(((C34+D34)/2)+(E34+F34+G34+H34+I34+J34+K34))/8</f>
        <v>11.75</v>
      </c>
      <c r="N34" s="12">
        <f t="shared" si="2"/>
        <v>78.33333333333334</v>
      </c>
      <c r="O34" s="12">
        <v>76.25</v>
      </c>
      <c r="P34" s="12">
        <f t="shared" si="3"/>
        <v>2.083333333333343</v>
      </c>
      <c r="IV34"/>
    </row>
    <row r="35" spans="1:16" ht="12.75">
      <c r="A35" s="40" t="s">
        <v>47</v>
      </c>
      <c r="B35" s="16" t="s">
        <v>16</v>
      </c>
      <c r="C35" s="10">
        <v>12</v>
      </c>
      <c r="D35" s="10">
        <v>14</v>
      </c>
      <c r="E35" s="10">
        <v>13</v>
      </c>
      <c r="F35" s="10">
        <v>10</v>
      </c>
      <c r="G35" s="10">
        <v>11</v>
      </c>
      <c r="H35" s="10">
        <v>10</v>
      </c>
      <c r="I35" s="10">
        <v>10</v>
      </c>
      <c r="J35" s="10">
        <v>9</v>
      </c>
      <c r="K35" s="10">
        <v>10</v>
      </c>
      <c r="L35" s="10">
        <f t="shared" si="4"/>
        <v>86</v>
      </c>
      <c r="M35" s="17">
        <f t="shared" si="5"/>
        <v>10.75</v>
      </c>
      <c r="N35" s="12">
        <f t="shared" si="2"/>
        <v>71.66666666666667</v>
      </c>
      <c r="O35" s="12">
        <v>84.16666666666667</v>
      </c>
      <c r="P35" s="12">
        <f t="shared" si="3"/>
        <v>-12.5</v>
      </c>
    </row>
    <row r="36" spans="1:16" ht="12.75">
      <c r="A36" s="40" t="s">
        <v>90</v>
      </c>
      <c r="B36" s="16" t="s">
        <v>10</v>
      </c>
      <c r="C36" s="10">
        <v>14</v>
      </c>
      <c r="D36" s="10">
        <v>15</v>
      </c>
      <c r="E36" s="10">
        <v>10</v>
      </c>
      <c r="F36" s="10">
        <v>10</v>
      </c>
      <c r="G36" s="10">
        <v>10</v>
      </c>
      <c r="H36" s="10">
        <v>10</v>
      </c>
      <c r="I36" s="10">
        <v>11</v>
      </c>
      <c r="J36" s="10">
        <v>13</v>
      </c>
      <c r="K36" s="10">
        <v>11</v>
      </c>
      <c r="L36" s="10">
        <f t="shared" si="4"/>
        <v>89.5</v>
      </c>
      <c r="M36" s="17">
        <f t="shared" si="5"/>
        <v>11.1875</v>
      </c>
      <c r="N36" s="12">
        <f t="shared" si="2"/>
        <v>74.58333333333334</v>
      </c>
      <c r="O36" s="12">
        <v>70</v>
      </c>
      <c r="P36" s="12">
        <f t="shared" si="3"/>
        <v>4.583333333333343</v>
      </c>
    </row>
    <row r="37" spans="1:16" ht="12.75">
      <c r="A37" s="46" t="s">
        <v>102</v>
      </c>
      <c r="B37" s="16" t="s">
        <v>16</v>
      </c>
      <c r="C37" s="10">
        <v>11</v>
      </c>
      <c r="D37" s="10">
        <v>14</v>
      </c>
      <c r="E37" s="10">
        <v>12</v>
      </c>
      <c r="F37" s="10">
        <v>9</v>
      </c>
      <c r="G37" s="10">
        <v>9</v>
      </c>
      <c r="H37" s="10">
        <v>9</v>
      </c>
      <c r="I37" s="10">
        <v>10</v>
      </c>
      <c r="J37" s="10">
        <v>10</v>
      </c>
      <c r="K37" s="10">
        <v>12</v>
      </c>
      <c r="L37" s="10">
        <f t="shared" si="4"/>
        <v>83.5</v>
      </c>
      <c r="M37" s="17">
        <f t="shared" si="5"/>
        <v>10.4375</v>
      </c>
      <c r="N37" s="12">
        <f t="shared" si="2"/>
        <v>69.58333333333334</v>
      </c>
      <c r="O37" s="12">
        <v>65.83333333333334</v>
      </c>
      <c r="P37" s="12">
        <f t="shared" si="3"/>
        <v>3.75</v>
      </c>
    </row>
    <row r="38" spans="1:16" ht="12.75">
      <c r="A38" s="47" t="s">
        <v>91</v>
      </c>
      <c r="B38" s="14" t="s">
        <v>10</v>
      </c>
      <c r="C38" s="10">
        <v>14</v>
      </c>
      <c r="D38" s="10">
        <v>15</v>
      </c>
      <c r="E38" s="10">
        <v>12</v>
      </c>
      <c r="F38" s="10">
        <v>13</v>
      </c>
      <c r="G38" s="10">
        <v>12</v>
      </c>
      <c r="H38" s="10">
        <v>14</v>
      </c>
      <c r="I38" s="10">
        <v>12</v>
      </c>
      <c r="J38" s="10">
        <v>13</v>
      </c>
      <c r="K38" s="10">
        <v>11</v>
      </c>
      <c r="L38" s="10">
        <f t="shared" si="4"/>
        <v>101.5</v>
      </c>
      <c r="M38" s="11">
        <f t="shared" si="5"/>
        <v>12.6875</v>
      </c>
      <c r="N38" s="12">
        <f t="shared" si="2"/>
        <v>84.58333333333334</v>
      </c>
      <c r="O38" s="12">
        <v>79.58333333333334</v>
      </c>
      <c r="P38" s="12">
        <f t="shared" si="3"/>
        <v>5</v>
      </c>
    </row>
    <row r="39" spans="1:16" ht="12.75">
      <c r="A39" s="40" t="s">
        <v>125</v>
      </c>
      <c r="B39" s="16" t="s">
        <v>12</v>
      </c>
      <c r="C39" s="10">
        <v>12</v>
      </c>
      <c r="D39" s="10">
        <v>13</v>
      </c>
      <c r="E39" s="10">
        <v>11</v>
      </c>
      <c r="F39" s="10">
        <v>12</v>
      </c>
      <c r="G39" s="10">
        <v>11</v>
      </c>
      <c r="H39" s="10">
        <v>13</v>
      </c>
      <c r="I39" s="10">
        <v>11</v>
      </c>
      <c r="J39" s="10">
        <v>12</v>
      </c>
      <c r="K39" s="10">
        <v>13</v>
      </c>
      <c r="L39" s="2">
        <f t="shared" si="4"/>
        <v>95.5</v>
      </c>
      <c r="M39" s="17">
        <f t="shared" si="5"/>
        <v>11.9375</v>
      </c>
      <c r="N39" s="12">
        <f t="shared" si="2"/>
        <v>79.58333333333334</v>
      </c>
      <c r="O39" s="12">
        <v>78.75</v>
      </c>
      <c r="P39" s="12">
        <f t="shared" si="3"/>
        <v>0.8333333333333428</v>
      </c>
    </row>
    <row r="40" spans="1:16" ht="12.75">
      <c r="A40" s="40" t="s">
        <v>103</v>
      </c>
      <c r="B40" s="16" t="s">
        <v>16</v>
      </c>
      <c r="C40" s="2">
        <v>15</v>
      </c>
      <c r="D40" s="10">
        <v>15</v>
      </c>
      <c r="E40" s="10">
        <v>14</v>
      </c>
      <c r="F40" s="10">
        <v>12</v>
      </c>
      <c r="G40" s="10">
        <v>13</v>
      </c>
      <c r="H40" s="10">
        <v>11</v>
      </c>
      <c r="I40" s="10">
        <v>13</v>
      </c>
      <c r="J40" s="10">
        <v>12</v>
      </c>
      <c r="K40" s="10">
        <v>14</v>
      </c>
      <c r="L40" s="10">
        <f t="shared" si="4"/>
        <v>104</v>
      </c>
      <c r="M40" s="17">
        <f t="shared" si="5"/>
        <v>13</v>
      </c>
      <c r="N40" s="12">
        <f t="shared" si="2"/>
        <v>86.66666666666667</v>
      </c>
      <c r="O40" s="12">
        <v>85</v>
      </c>
      <c r="P40" s="12">
        <f t="shared" si="3"/>
        <v>1.6666666666666714</v>
      </c>
    </row>
    <row r="41" spans="1:16" ht="12.75">
      <c r="A41" s="40" t="s">
        <v>40</v>
      </c>
      <c r="B41" s="16" t="s">
        <v>16</v>
      </c>
      <c r="C41" s="10">
        <v>15</v>
      </c>
      <c r="D41" s="10">
        <v>14</v>
      </c>
      <c r="E41" s="10">
        <v>13</v>
      </c>
      <c r="F41" s="10">
        <v>13</v>
      </c>
      <c r="G41" s="10">
        <v>12</v>
      </c>
      <c r="H41" s="10">
        <v>12</v>
      </c>
      <c r="I41" s="10">
        <v>14</v>
      </c>
      <c r="J41" s="10">
        <v>14</v>
      </c>
      <c r="K41" s="10">
        <v>14</v>
      </c>
      <c r="L41" s="10">
        <f t="shared" si="4"/>
        <v>106.5</v>
      </c>
      <c r="M41" s="17">
        <f t="shared" si="5"/>
        <v>13.3125</v>
      </c>
      <c r="N41" s="12">
        <f t="shared" si="2"/>
        <v>88.75</v>
      </c>
      <c r="O41" s="12">
        <v>85</v>
      </c>
      <c r="P41" s="12">
        <f t="shared" si="3"/>
        <v>3.75</v>
      </c>
    </row>
    <row r="42" spans="1:16" ht="12.75">
      <c r="A42" s="41" t="s">
        <v>33</v>
      </c>
      <c r="B42" s="9" t="s">
        <v>7</v>
      </c>
      <c r="C42" s="10">
        <v>13</v>
      </c>
      <c r="D42" s="10">
        <v>15</v>
      </c>
      <c r="E42" s="10">
        <v>11</v>
      </c>
      <c r="F42" s="10">
        <v>12</v>
      </c>
      <c r="G42" s="10">
        <v>12</v>
      </c>
      <c r="H42" s="10">
        <v>13</v>
      </c>
      <c r="I42" s="10">
        <v>13</v>
      </c>
      <c r="J42" s="10">
        <v>14</v>
      </c>
      <c r="K42" s="10">
        <v>14</v>
      </c>
      <c r="L42" s="2">
        <f t="shared" si="4"/>
        <v>103</v>
      </c>
      <c r="M42" s="11">
        <f t="shared" si="5"/>
        <v>12.875</v>
      </c>
      <c r="N42" s="12">
        <f t="shared" si="2"/>
        <v>85.83333333333334</v>
      </c>
      <c r="O42" s="12">
        <v>87.5</v>
      </c>
      <c r="P42" s="12">
        <f t="shared" si="3"/>
        <v>-1.6666666666666572</v>
      </c>
    </row>
    <row r="43" spans="1:16" ht="12.75">
      <c r="A43" s="47" t="s">
        <v>92</v>
      </c>
      <c r="B43" s="14" t="s">
        <v>10</v>
      </c>
      <c r="C43" s="10">
        <v>15</v>
      </c>
      <c r="D43" s="10">
        <v>15</v>
      </c>
      <c r="E43" s="10">
        <v>12</v>
      </c>
      <c r="F43" s="10">
        <v>13</v>
      </c>
      <c r="G43" s="10">
        <v>12</v>
      </c>
      <c r="H43" s="10">
        <v>13</v>
      </c>
      <c r="I43" s="10">
        <v>13</v>
      </c>
      <c r="J43" s="10">
        <v>13</v>
      </c>
      <c r="K43" s="10">
        <v>13</v>
      </c>
      <c r="L43" s="10">
        <f t="shared" si="4"/>
        <v>104</v>
      </c>
      <c r="M43" s="11">
        <f t="shared" si="5"/>
        <v>13</v>
      </c>
      <c r="N43" s="12">
        <f t="shared" si="2"/>
        <v>86.66666666666667</v>
      </c>
      <c r="O43" s="12">
        <v>86.66666666666667</v>
      </c>
      <c r="P43" s="12">
        <f t="shared" si="3"/>
        <v>0</v>
      </c>
    </row>
    <row r="44" spans="1:16" ht="12.75">
      <c r="A44" s="41" t="s">
        <v>28</v>
      </c>
      <c r="B44" s="9" t="s">
        <v>12</v>
      </c>
      <c r="C44" s="10">
        <v>15</v>
      </c>
      <c r="D44" s="10">
        <v>14</v>
      </c>
      <c r="E44" s="10">
        <v>14</v>
      </c>
      <c r="F44" s="10">
        <v>14</v>
      </c>
      <c r="G44" s="10">
        <v>13</v>
      </c>
      <c r="H44" s="10">
        <v>15</v>
      </c>
      <c r="I44" s="10">
        <v>13</v>
      </c>
      <c r="J44" s="10">
        <v>13</v>
      </c>
      <c r="K44" s="10">
        <v>15</v>
      </c>
      <c r="L44" s="2">
        <f t="shared" si="4"/>
        <v>111.5</v>
      </c>
      <c r="M44" s="17">
        <f t="shared" si="5"/>
        <v>13.9375</v>
      </c>
      <c r="N44" s="12">
        <f t="shared" si="2"/>
        <v>92.91666666666667</v>
      </c>
      <c r="O44" s="12">
        <v>88.75</v>
      </c>
      <c r="P44" s="12">
        <f t="shared" si="3"/>
        <v>4.166666666666671</v>
      </c>
    </row>
    <row r="45" spans="1:16" ht="12.75">
      <c r="A45" s="46" t="s">
        <v>126</v>
      </c>
      <c r="B45" s="26" t="s">
        <v>12</v>
      </c>
      <c r="C45" s="2">
        <v>13</v>
      </c>
      <c r="D45" s="2">
        <v>12</v>
      </c>
      <c r="E45" s="2">
        <v>14</v>
      </c>
      <c r="F45" s="10">
        <v>13</v>
      </c>
      <c r="G45" s="10">
        <v>12</v>
      </c>
      <c r="H45" s="10">
        <v>13</v>
      </c>
      <c r="I45" s="10">
        <v>13</v>
      </c>
      <c r="J45" s="10">
        <v>14</v>
      </c>
      <c r="K45" s="10">
        <v>14</v>
      </c>
      <c r="L45" s="10">
        <f t="shared" si="4"/>
        <v>105.5</v>
      </c>
      <c r="M45" s="17">
        <f t="shared" si="5"/>
        <v>13.1875</v>
      </c>
      <c r="N45" s="12">
        <f t="shared" si="2"/>
        <v>87.91666666666667</v>
      </c>
      <c r="O45" s="12">
        <v>91.66666666666667</v>
      </c>
      <c r="P45" s="12">
        <f t="shared" si="3"/>
        <v>-3.75</v>
      </c>
    </row>
    <row r="46" spans="1:16" ht="12.75">
      <c r="A46" s="40" t="s">
        <v>114</v>
      </c>
      <c r="B46" s="16" t="s">
        <v>17</v>
      </c>
      <c r="C46" s="10">
        <v>15</v>
      </c>
      <c r="D46" s="10">
        <v>15</v>
      </c>
      <c r="E46" s="10">
        <v>11</v>
      </c>
      <c r="F46" s="10">
        <v>12</v>
      </c>
      <c r="G46" s="10">
        <v>11</v>
      </c>
      <c r="H46" s="10">
        <v>12</v>
      </c>
      <c r="I46" s="10">
        <v>13</v>
      </c>
      <c r="J46" s="10">
        <v>10</v>
      </c>
      <c r="K46" s="10">
        <v>13</v>
      </c>
      <c r="L46" s="10">
        <f t="shared" si="4"/>
        <v>97</v>
      </c>
      <c r="M46" s="17">
        <f t="shared" si="5"/>
        <v>12.125</v>
      </c>
      <c r="N46" s="12">
        <f>L46/1.2</f>
        <v>80.83333333333334</v>
      </c>
      <c r="O46" s="12">
        <v>82.5</v>
      </c>
      <c r="P46" s="12">
        <f t="shared" si="3"/>
        <v>-1.6666666666666572</v>
      </c>
    </row>
    <row r="47" spans="1:16" ht="12.75">
      <c r="A47" s="42" t="s">
        <v>44</v>
      </c>
      <c r="B47" s="19" t="s">
        <v>10</v>
      </c>
      <c r="C47" s="10">
        <v>14</v>
      </c>
      <c r="D47" s="10">
        <v>15</v>
      </c>
      <c r="E47" s="10">
        <v>12</v>
      </c>
      <c r="F47" s="10">
        <v>12</v>
      </c>
      <c r="G47" s="10">
        <v>12</v>
      </c>
      <c r="H47" s="10">
        <v>13</v>
      </c>
      <c r="I47" s="10">
        <v>12</v>
      </c>
      <c r="J47" s="10">
        <v>11</v>
      </c>
      <c r="K47" s="10">
        <v>14</v>
      </c>
      <c r="L47" s="10">
        <f t="shared" si="4"/>
        <v>100.5</v>
      </c>
      <c r="M47" s="11">
        <f t="shared" si="5"/>
        <v>12.5625</v>
      </c>
      <c r="N47" s="12">
        <f aca="true" t="shared" si="6" ref="N47:N53">(((C47+D47)/2)+(E47+F47+G47+H47+I47+J47+K47))/1.2</f>
        <v>83.75</v>
      </c>
      <c r="O47" s="12">
        <v>84.16666666666667</v>
      </c>
      <c r="P47" s="12">
        <f t="shared" si="3"/>
        <v>-0.4166666666666714</v>
      </c>
    </row>
    <row r="48" spans="1:16" ht="12.75">
      <c r="A48" s="41" t="s">
        <v>14</v>
      </c>
      <c r="B48" s="9" t="s">
        <v>7</v>
      </c>
      <c r="C48" s="10">
        <v>14</v>
      </c>
      <c r="D48" s="10">
        <v>14</v>
      </c>
      <c r="E48" s="10">
        <v>15</v>
      </c>
      <c r="F48" s="10">
        <v>14</v>
      </c>
      <c r="G48" s="10">
        <v>14</v>
      </c>
      <c r="H48" s="10">
        <v>15</v>
      </c>
      <c r="I48" s="10">
        <v>13</v>
      </c>
      <c r="J48" s="10">
        <v>14</v>
      </c>
      <c r="K48" s="10">
        <v>15</v>
      </c>
      <c r="L48" s="2">
        <f t="shared" si="4"/>
        <v>114</v>
      </c>
      <c r="M48" s="11">
        <f t="shared" si="5"/>
        <v>14.25</v>
      </c>
      <c r="N48" s="12">
        <f t="shared" si="6"/>
        <v>95</v>
      </c>
      <c r="O48" s="12">
        <v>95.83333333333334</v>
      </c>
      <c r="P48" s="12">
        <f t="shared" si="3"/>
        <v>-0.8333333333333428</v>
      </c>
    </row>
    <row r="49" spans="1:16" ht="12.75">
      <c r="A49" s="47" t="s">
        <v>93</v>
      </c>
      <c r="B49" s="14" t="s">
        <v>10</v>
      </c>
      <c r="C49" s="10">
        <v>14</v>
      </c>
      <c r="D49" s="10">
        <v>15</v>
      </c>
      <c r="E49" s="10">
        <v>14</v>
      </c>
      <c r="F49" s="10">
        <v>15</v>
      </c>
      <c r="G49" s="10">
        <v>15</v>
      </c>
      <c r="H49" s="10">
        <v>15</v>
      </c>
      <c r="I49" s="10">
        <v>15</v>
      </c>
      <c r="J49" s="10">
        <v>15</v>
      </c>
      <c r="K49" s="10">
        <v>15</v>
      </c>
      <c r="L49" s="10">
        <f t="shared" si="4"/>
        <v>118.5</v>
      </c>
      <c r="M49" s="11">
        <f t="shared" si="5"/>
        <v>14.8125</v>
      </c>
      <c r="N49" s="12">
        <f t="shared" si="6"/>
        <v>98.75</v>
      </c>
      <c r="O49" s="12">
        <v>95.83333333333334</v>
      </c>
      <c r="P49" s="12">
        <f t="shared" si="3"/>
        <v>2.916666666666657</v>
      </c>
    </row>
    <row r="50" spans="1:16" ht="12.75">
      <c r="A50" s="45" t="s">
        <v>72</v>
      </c>
      <c r="B50" s="23" t="s">
        <v>16</v>
      </c>
      <c r="C50" s="10">
        <v>13</v>
      </c>
      <c r="D50" s="10">
        <v>15</v>
      </c>
      <c r="E50" s="10">
        <v>12</v>
      </c>
      <c r="F50" s="10">
        <v>11</v>
      </c>
      <c r="G50" s="10">
        <v>11</v>
      </c>
      <c r="H50" s="10">
        <v>11</v>
      </c>
      <c r="I50" s="10">
        <v>11</v>
      </c>
      <c r="J50" s="10">
        <v>11</v>
      </c>
      <c r="K50" s="10">
        <v>11</v>
      </c>
      <c r="L50" s="10">
        <f t="shared" si="4"/>
        <v>92</v>
      </c>
      <c r="M50" s="17">
        <f t="shared" si="5"/>
        <v>11.5</v>
      </c>
      <c r="N50" s="12">
        <f t="shared" si="6"/>
        <v>76.66666666666667</v>
      </c>
      <c r="O50" s="12">
        <v>74.16666666666667</v>
      </c>
      <c r="P50" s="12">
        <f t="shared" si="3"/>
        <v>2.5</v>
      </c>
    </row>
    <row r="51" spans="1:16" ht="12.75">
      <c r="A51" s="51" t="s">
        <v>86</v>
      </c>
      <c r="B51" s="23" t="s">
        <v>38</v>
      </c>
      <c r="C51" s="2">
        <v>12</v>
      </c>
      <c r="D51" s="2">
        <v>15</v>
      </c>
      <c r="E51" s="2">
        <v>12</v>
      </c>
      <c r="F51" s="10">
        <v>12</v>
      </c>
      <c r="G51" s="10">
        <v>13</v>
      </c>
      <c r="H51" s="10">
        <v>11</v>
      </c>
      <c r="I51" s="10">
        <v>11</v>
      </c>
      <c r="J51" s="10">
        <v>12</v>
      </c>
      <c r="K51" s="10">
        <v>12</v>
      </c>
      <c r="L51" s="10">
        <f t="shared" si="4"/>
        <v>96.5</v>
      </c>
      <c r="M51" s="11">
        <f t="shared" si="5"/>
        <v>12.0625</v>
      </c>
      <c r="N51" s="50">
        <f t="shared" si="6"/>
        <v>80.41666666666667</v>
      </c>
      <c r="O51" s="29"/>
      <c r="P51" s="11"/>
    </row>
    <row r="52" spans="1:16" ht="12.75">
      <c r="A52" s="40" t="s">
        <v>21</v>
      </c>
      <c r="B52" s="16" t="s">
        <v>16</v>
      </c>
      <c r="C52" s="10">
        <v>13</v>
      </c>
      <c r="D52" s="10">
        <v>14</v>
      </c>
      <c r="E52" s="10">
        <v>14</v>
      </c>
      <c r="F52" s="10">
        <v>13</v>
      </c>
      <c r="G52" s="10">
        <v>13</v>
      </c>
      <c r="H52" s="10">
        <v>13</v>
      </c>
      <c r="I52" s="10">
        <v>14</v>
      </c>
      <c r="J52" s="10">
        <v>14</v>
      </c>
      <c r="K52" s="10">
        <v>14</v>
      </c>
      <c r="L52" s="10">
        <f t="shared" si="4"/>
        <v>108.5</v>
      </c>
      <c r="M52" s="17">
        <f t="shared" si="5"/>
        <v>13.5625</v>
      </c>
      <c r="N52" s="12">
        <f t="shared" si="6"/>
        <v>90.41666666666667</v>
      </c>
      <c r="O52" s="12">
        <v>92.5</v>
      </c>
      <c r="P52" s="12">
        <f>N52-O52</f>
        <v>-2.0833333333333286</v>
      </c>
    </row>
    <row r="53" spans="1:16" ht="12.75">
      <c r="A53" s="45" t="s">
        <v>94</v>
      </c>
      <c r="B53" s="23" t="s">
        <v>10</v>
      </c>
      <c r="C53" s="10">
        <v>15</v>
      </c>
      <c r="D53" s="10">
        <v>15</v>
      </c>
      <c r="E53" s="10">
        <v>15</v>
      </c>
      <c r="F53" s="10">
        <v>14</v>
      </c>
      <c r="G53" s="10">
        <v>15</v>
      </c>
      <c r="H53" s="10">
        <v>15</v>
      </c>
      <c r="I53" s="10">
        <v>15</v>
      </c>
      <c r="J53" s="10">
        <v>15</v>
      </c>
      <c r="K53" s="10">
        <v>15</v>
      </c>
      <c r="L53" s="10">
        <f t="shared" si="4"/>
        <v>119</v>
      </c>
      <c r="M53" s="17">
        <f t="shared" si="5"/>
        <v>14.875</v>
      </c>
      <c r="N53" s="12">
        <f t="shared" si="6"/>
        <v>99.16666666666667</v>
      </c>
      <c r="O53" s="12">
        <v>95</v>
      </c>
      <c r="P53" s="12">
        <f>N53-O53</f>
        <v>4.166666666666671</v>
      </c>
    </row>
    <row r="54" spans="1:16" ht="12.75">
      <c r="A54" s="40" t="s">
        <v>115</v>
      </c>
      <c r="B54" s="16" t="s">
        <v>17</v>
      </c>
      <c r="C54" s="10">
        <v>12</v>
      </c>
      <c r="D54" s="10">
        <v>15</v>
      </c>
      <c r="E54" s="10">
        <v>14</v>
      </c>
      <c r="F54" s="10">
        <v>13</v>
      </c>
      <c r="G54" s="10">
        <v>13</v>
      </c>
      <c r="H54" s="10">
        <v>10</v>
      </c>
      <c r="I54" s="10">
        <v>14</v>
      </c>
      <c r="J54" s="10">
        <v>14</v>
      </c>
      <c r="K54" s="10">
        <v>15</v>
      </c>
      <c r="L54" s="10">
        <f t="shared" si="4"/>
        <v>106.5</v>
      </c>
      <c r="M54" s="17">
        <f t="shared" si="5"/>
        <v>13.3125</v>
      </c>
      <c r="N54" s="12">
        <f>L54/1.2</f>
        <v>88.75</v>
      </c>
      <c r="O54" s="12">
        <v>82.5</v>
      </c>
      <c r="P54" s="12">
        <f>N54-O54</f>
        <v>6.25</v>
      </c>
    </row>
    <row r="55" spans="1:16" ht="12.75">
      <c r="A55" s="45" t="s">
        <v>104</v>
      </c>
      <c r="B55" s="23" t="s">
        <v>16</v>
      </c>
      <c r="C55" s="10">
        <v>13</v>
      </c>
      <c r="D55" s="10">
        <v>14</v>
      </c>
      <c r="E55" s="10">
        <v>15</v>
      </c>
      <c r="F55" s="10">
        <v>14</v>
      </c>
      <c r="G55" s="10">
        <v>13</v>
      </c>
      <c r="H55" s="10">
        <v>12</v>
      </c>
      <c r="I55" s="10">
        <v>13</v>
      </c>
      <c r="J55" s="10">
        <v>12</v>
      </c>
      <c r="K55" s="10">
        <v>14</v>
      </c>
      <c r="L55" s="10">
        <f t="shared" si="4"/>
        <v>106.5</v>
      </c>
      <c r="M55" s="17">
        <f t="shared" si="5"/>
        <v>13.3125</v>
      </c>
      <c r="N55" s="12">
        <f>(((C55+D55)/2)+(E55+F55+G55+H55+I55+J55+K55))/1.2</f>
        <v>88.75</v>
      </c>
      <c r="O55" s="12">
        <v>92.91666666666667</v>
      </c>
      <c r="P55" s="12">
        <f>N55-O55</f>
        <v>-4.166666666666671</v>
      </c>
    </row>
    <row r="56" spans="1:16" ht="12.75">
      <c r="A56" s="40" t="s">
        <v>105</v>
      </c>
      <c r="B56" s="16" t="s">
        <v>16</v>
      </c>
      <c r="C56" s="10">
        <v>14</v>
      </c>
      <c r="D56" s="10">
        <v>15</v>
      </c>
      <c r="E56" s="10">
        <v>12</v>
      </c>
      <c r="F56" s="10">
        <v>13</v>
      </c>
      <c r="G56" s="10">
        <v>12</v>
      </c>
      <c r="H56" s="10">
        <v>11</v>
      </c>
      <c r="I56" s="10">
        <v>12</v>
      </c>
      <c r="J56" s="10">
        <v>12</v>
      </c>
      <c r="K56" s="10">
        <v>12</v>
      </c>
      <c r="L56" s="10">
        <f t="shared" si="4"/>
        <v>98.5</v>
      </c>
      <c r="M56" s="17">
        <f t="shared" si="5"/>
        <v>12.3125</v>
      </c>
      <c r="N56" s="12">
        <f>(((C56+D56)/2)+(E56+F56+G56+H56+I56+J56+K56))/1.2</f>
        <v>82.08333333333334</v>
      </c>
      <c r="O56" s="12"/>
      <c r="P56" s="12"/>
    </row>
    <row r="57" spans="1:16" ht="12.75">
      <c r="A57" s="40" t="s">
        <v>106</v>
      </c>
      <c r="B57" s="23" t="s">
        <v>16</v>
      </c>
      <c r="C57" s="10">
        <v>13</v>
      </c>
      <c r="D57" s="10">
        <v>15</v>
      </c>
      <c r="E57" s="10">
        <v>9</v>
      </c>
      <c r="F57" s="10">
        <v>9</v>
      </c>
      <c r="G57" s="10">
        <v>11</v>
      </c>
      <c r="H57" s="10">
        <v>12</v>
      </c>
      <c r="I57" s="10">
        <v>12</v>
      </c>
      <c r="J57" s="10">
        <v>12</v>
      </c>
      <c r="K57" s="10">
        <v>14</v>
      </c>
      <c r="L57" s="10">
        <f t="shared" si="4"/>
        <v>93</v>
      </c>
      <c r="M57" s="17">
        <f t="shared" si="5"/>
        <v>11.625</v>
      </c>
      <c r="N57" s="12">
        <f>(((C57+D57)/2)+(E57+F57+G57+H57+I57+J57+K57))/1.2</f>
        <v>77.5</v>
      </c>
      <c r="O57" s="12"/>
      <c r="P57" s="12"/>
    </row>
    <row r="58" spans="1:16" ht="12.75">
      <c r="A58" s="40" t="s">
        <v>116</v>
      </c>
      <c r="B58" s="16" t="s">
        <v>17</v>
      </c>
      <c r="C58" s="10">
        <v>13</v>
      </c>
      <c r="D58" s="10">
        <v>15</v>
      </c>
      <c r="E58" s="10">
        <v>14</v>
      </c>
      <c r="F58" s="10">
        <v>13</v>
      </c>
      <c r="G58" s="10">
        <v>12</v>
      </c>
      <c r="H58" s="10">
        <v>12</v>
      </c>
      <c r="I58" s="10">
        <v>11</v>
      </c>
      <c r="J58" s="10">
        <v>11</v>
      </c>
      <c r="K58" s="10">
        <v>15</v>
      </c>
      <c r="L58" s="10">
        <f t="shared" si="4"/>
        <v>102</v>
      </c>
      <c r="M58" s="17">
        <f t="shared" si="5"/>
        <v>12.75</v>
      </c>
      <c r="N58" s="12">
        <f>L58/1.2</f>
        <v>85</v>
      </c>
      <c r="O58" s="12">
        <v>82.5</v>
      </c>
      <c r="P58" s="12">
        <f>N58-O58</f>
        <v>2.5</v>
      </c>
    </row>
    <row r="59" spans="1:16" ht="12.75">
      <c r="A59" s="40" t="s">
        <v>89</v>
      </c>
      <c r="B59" s="23" t="s">
        <v>16</v>
      </c>
      <c r="C59" s="10">
        <v>12</v>
      </c>
      <c r="D59" s="10">
        <v>15</v>
      </c>
      <c r="E59" s="10">
        <v>13</v>
      </c>
      <c r="F59" s="10">
        <v>12</v>
      </c>
      <c r="G59" s="10">
        <v>11</v>
      </c>
      <c r="H59" s="10">
        <v>10</v>
      </c>
      <c r="I59" s="10">
        <v>11</v>
      </c>
      <c r="J59" s="10">
        <v>13</v>
      </c>
      <c r="K59" s="10">
        <v>15</v>
      </c>
      <c r="L59" s="10">
        <f t="shared" si="4"/>
        <v>98.5</v>
      </c>
      <c r="M59" s="17">
        <f t="shared" si="5"/>
        <v>12.3125</v>
      </c>
      <c r="N59" s="12">
        <f aca="true" t="shared" si="7" ref="N59:N95">(((C59+D59)/2)+(E59+F59+G59+H59+I59+J59+K59))/1.2</f>
        <v>82.08333333333334</v>
      </c>
      <c r="O59" s="12"/>
      <c r="P59" s="12"/>
    </row>
    <row r="60" spans="1:16" ht="12.75">
      <c r="A60" s="47" t="s">
        <v>95</v>
      </c>
      <c r="B60" s="14" t="s">
        <v>10</v>
      </c>
      <c r="C60" s="10">
        <v>14</v>
      </c>
      <c r="D60" s="10">
        <v>15</v>
      </c>
      <c r="E60" s="10">
        <v>15</v>
      </c>
      <c r="F60" s="10">
        <v>14</v>
      </c>
      <c r="G60" s="10">
        <v>15</v>
      </c>
      <c r="H60" s="10">
        <v>14</v>
      </c>
      <c r="I60" s="10">
        <v>15</v>
      </c>
      <c r="J60" s="10">
        <v>15</v>
      </c>
      <c r="K60" s="10">
        <v>14</v>
      </c>
      <c r="L60" s="10">
        <f t="shared" si="4"/>
        <v>116.5</v>
      </c>
      <c r="M60" s="11">
        <f t="shared" si="5"/>
        <v>14.5625</v>
      </c>
      <c r="N60" s="12">
        <f t="shared" si="7"/>
        <v>97.08333333333334</v>
      </c>
      <c r="O60" s="12">
        <v>96.66666666666667</v>
      </c>
      <c r="P60" s="12">
        <f>N60-O60</f>
        <v>0.4166666666666714</v>
      </c>
    </row>
    <row r="61" spans="1:16" ht="12.75">
      <c r="A61" s="41" t="s">
        <v>26</v>
      </c>
      <c r="B61" s="9" t="s">
        <v>7</v>
      </c>
      <c r="C61" s="10">
        <v>14</v>
      </c>
      <c r="D61" s="10">
        <v>15</v>
      </c>
      <c r="E61" s="10">
        <v>13</v>
      </c>
      <c r="F61" s="10">
        <v>13</v>
      </c>
      <c r="G61" s="10">
        <v>14</v>
      </c>
      <c r="H61" s="10">
        <v>13</v>
      </c>
      <c r="I61" s="10">
        <v>14</v>
      </c>
      <c r="J61" s="10">
        <v>13</v>
      </c>
      <c r="K61" s="10">
        <v>13</v>
      </c>
      <c r="L61" s="2">
        <f t="shared" si="4"/>
        <v>107.5</v>
      </c>
      <c r="M61" s="11">
        <f t="shared" si="5"/>
        <v>13.4375</v>
      </c>
      <c r="N61" s="12">
        <f t="shared" si="7"/>
        <v>89.58333333333334</v>
      </c>
      <c r="O61" s="12">
        <v>89.58333333333334</v>
      </c>
      <c r="P61" s="12">
        <f>N61-O61</f>
        <v>0</v>
      </c>
    </row>
    <row r="62" spans="1:16" ht="12.75">
      <c r="A62" s="55" t="s">
        <v>78</v>
      </c>
      <c r="B62" s="23" t="s">
        <v>38</v>
      </c>
      <c r="C62" s="2">
        <v>12</v>
      </c>
      <c r="D62" s="2">
        <v>15</v>
      </c>
      <c r="E62" s="2">
        <v>13</v>
      </c>
      <c r="F62" s="10">
        <v>12</v>
      </c>
      <c r="G62" s="10">
        <v>12</v>
      </c>
      <c r="H62" s="10">
        <v>12</v>
      </c>
      <c r="I62" s="10">
        <v>12</v>
      </c>
      <c r="J62" s="10">
        <v>10</v>
      </c>
      <c r="K62" s="10">
        <v>15</v>
      </c>
      <c r="L62" s="10">
        <f t="shared" si="4"/>
        <v>99.5</v>
      </c>
      <c r="M62" s="11">
        <f t="shared" si="5"/>
        <v>12.4375</v>
      </c>
      <c r="N62" s="50">
        <f t="shared" si="7"/>
        <v>82.91666666666667</v>
      </c>
      <c r="O62" s="29"/>
      <c r="P62" s="11"/>
    </row>
    <row r="63" spans="1:16" ht="12.75">
      <c r="A63" s="47" t="s">
        <v>49</v>
      </c>
      <c r="B63" s="14" t="s">
        <v>10</v>
      </c>
      <c r="C63" s="10">
        <v>14</v>
      </c>
      <c r="D63" s="10">
        <v>15</v>
      </c>
      <c r="E63" s="10">
        <v>14</v>
      </c>
      <c r="F63" s="10">
        <v>13</v>
      </c>
      <c r="G63" s="10">
        <v>12</v>
      </c>
      <c r="H63" s="10">
        <v>11</v>
      </c>
      <c r="I63" s="10">
        <v>14</v>
      </c>
      <c r="J63" s="10">
        <v>14</v>
      </c>
      <c r="K63" s="10">
        <v>14</v>
      </c>
      <c r="L63" s="10">
        <f t="shared" si="4"/>
        <v>106.5</v>
      </c>
      <c r="M63" s="11">
        <f t="shared" si="5"/>
        <v>13.3125</v>
      </c>
      <c r="N63" s="12">
        <f t="shared" si="7"/>
        <v>88.75</v>
      </c>
      <c r="O63" s="12">
        <v>83.75</v>
      </c>
      <c r="P63" s="12">
        <f>N63-O63</f>
        <v>5</v>
      </c>
    </row>
    <row r="64" spans="1:16" ht="12.75">
      <c r="A64" s="56" t="s">
        <v>79</v>
      </c>
      <c r="B64" s="23" t="s">
        <v>38</v>
      </c>
      <c r="C64" s="2">
        <v>12</v>
      </c>
      <c r="D64" s="2">
        <v>12</v>
      </c>
      <c r="E64" s="2">
        <v>12</v>
      </c>
      <c r="F64" s="10">
        <v>13</v>
      </c>
      <c r="G64" s="10">
        <v>13</v>
      </c>
      <c r="H64" s="10">
        <v>14</v>
      </c>
      <c r="I64" s="10">
        <v>12</v>
      </c>
      <c r="J64" s="10">
        <v>12</v>
      </c>
      <c r="K64" s="10">
        <v>13</v>
      </c>
      <c r="L64" s="10">
        <f t="shared" si="4"/>
        <v>101</v>
      </c>
      <c r="M64" s="11">
        <f t="shared" si="5"/>
        <v>12.625</v>
      </c>
      <c r="N64" s="50">
        <f t="shared" si="7"/>
        <v>84.16666666666667</v>
      </c>
      <c r="O64" s="29"/>
      <c r="P64" s="11"/>
    </row>
    <row r="65" spans="1:16" ht="12.75">
      <c r="A65" s="41" t="s">
        <v>68</v>
      </c>
      <c r="B65" s="9" t="s">
        <v>7</v>
      </c>
      <c r="C65" s="10">
        <v>13</v>
      </c>
      <c r="D65" s="10">
        <v>14</v>
      </c>
      <c r="E65" s="10">
        <v>12</v>
      </c>
      <c r="F65" s="10">
        <v>11</v>
      </c>
      <c r="G65" s="10">
        <v>10</v>
      </c>
      <c r="H65" s="10">
        <v>10</v>
      </c>
      <c r="I65" s="10">
        <v>11</v>
      </c>
      <c r="J65" s="10">
        <v>14</v>
      </c>
      <c r="K65" s="10">
        <v>15</v>
      </c>
      <c r="L65" s="2">
        <f t="shared" si="4"/>
        <v>96.5</v>
      </c>
      <c r="M65" s="11">
        <f t="shared" si="5"/>
        <v>12.0625</v>
      </c>
      <c r="N65" s="12">
        <f t="shared" si="7"/>
        <v>80.41666666666667</v>
      </c>
      <c r="O65" s="12">
        <v>78.33333333333334</v>
      </c>
      <c r="P65" s="12">
        <f aca="true" t="shared" si="8" ref="P65:P71">N65-O65</f>
        <v>2.0833333333333286</v>
      </c>
    </row>
    <row r="66" spans="1:16" ht="12.75">
      <c r="A66" s="40" t="s">
        <v>67</v>
      </c>
      <c r="B66" s="16" t="s">
        <v>12</v>
      </c>
      <c r="C66" s="10">
        <v>13</v>
      </c>
      <c r="D66" s="10">
        <v>14</v>
      </c>
      <c r="E66" s="10">
        <v>11</v>
      </c>
      <c r="F66" s="10">
        <v>12</v>
      </c>
      <c r="G66" s="10">
        <v>11</v>
      </c>
      <c r="H66" s="10">
        <v>11</v>
      </c>
      <c r="I66" s="10">
        <v>13</v>
      </c>
      <c r="J66" s="10">
        <v>11</v>
      </c>
      <c r="K66" s="10">
        <v>13</v>
      </c>
      <c r="L66" s="2">
        <f aca="true" t="shared" si="9" ref="L66:L97">((C66+D66)/2)+(K66+E66+F66+G66+H66+I66+J66)</f>
        <v>95.5</v>
      </c>
      <c r="M66" s="17">
        <f aca="true" t="shared" si="10" ref="M66:M97">(((C66+D66)/2)+(E66+F66+G66+H66+I66+J66+K66))/8</f>
        <v>11.9375</v>
      </c>
      <c r="N66" s="12">
        <f t="shared" si="7"/>
        <v>79.58333333333334</v>
      </c>
      <c r="O66" s="12">
        <v>78.75</v>
      </c>
      <c r="P66" s="12">
        <f t="shared" si="8"/>
        <v>0.8333333333333428</v>
      </c>
    </row>
    <row r="67" spans="1:16" ht="12.75">
      <c r="A67" s="41" t="s">
        <v>39</v>
      </c>
      <c r="B67" s="9" t="s">
        <v>7</v>
      </c>
      <c r="C67" s="10">
        <v>13</v>
      </c>
      <c r="D67" s="10">
        <v>12</v>
      </c>
      <c r="E67" s="10">
        <v>11</v>
      </c>
      <c r="F67" s="10">
        <v>12</v>
      </c>
      <c r="G67" s="10">
        <v>11</v>
      </c>
      <c r="H67" s="10">
        <v>12</v>
      </c>
      <c r="I67" s="10">
        <v>12</v>
      </c>
      <c r="J67" s="10">
        <v>15</v>
      </c>
      <c r="K67" s="10">
        <v>15</v>
      </c>
      <c r="L67" s="2">
        <f t="shared" si="9"/>
        <v>100.5</v>
      </c>
      <c r="M67" s="11">
        <f t="shared" si="10"/>
        <v>12.5625</v>
      </c>
      <c r="N67" s="12">
        <f t="shared" si="7"/>
        <v>83.75</v>
      </c>
      <c r="O67" s="12">
        <v>85.41666666666667</v>
      </c>
      <c r="P67" s="12">
        <f t="shared" si="8"/>
        <v>-1.6666666666666714</v>
      </c>
    </row>
    <row r="68" spans="1:16" ht="12.75">
      <c r="A68" s="42" t="s">
        <v>56</v>
      </c>
      <c r="B68" s="16" t="s">
        <v>16</v>
      </c>
      <c r="C68" s="10">
        <v>13</v>
      </c>
      <c r="D68" s="10">
        <v>14</v>
      </c>
      <c r="E68" s="10">
        <v>12</v>
      </c>
      <c r="F68" s="10">
        <v>13</v>
      </c>
      <c r="G68" s="10">
        <v>12</v>
      </c>
      <c r="H68" s="10">
        <v>10</v>
      </c>
      <c r="I68" s="10">
        <v>12</v>
      </c>
      <c r="J68" s="10">
        <v>13</v>
      </c>
      <c r="K68" s="10">
        <v>10</v>
      </c>
      <c r="L68" s="10">
        <f t="shared" si="9"/>
        <v>95.5</v>
      </c>
      <c r="M68" s="17">
        <f t="shared" si="10"/>
        <v>11.9375</v>
      </c>
      <c r="N68" s="12">
        <f t="shared" si="7"/>
        <v>79.58333333333334</v>
      </c>
      <c r="O68" s="12">
        <v>80.83333333333334</v>
      </c>
      <c r="P68" s="12">
        <f t="shared" si="8"/>
        <v>-1.25</v>
      </c>
    </row>
    <row r="69" spans="1:16" ht="12.75">
      <c r="A69" s="45" t="s">
        <v>45</v>
      </c>
      <c r="B69" s="28" t="s">
        <v>10</v>
      </c>
      <c r="C69" s="10">
        <v>14</v>
      </c>
      <c r="D69" s="10">
        <v>14</v>
      </c>
      <c r="E69" s="10">
        <v>13</v>
      </c>
      <c r="F69" s="10">
        <v>13</v>
      </c>
      <c r="G69" s="10">
        <v>13</v>
      </c>
      <c r="H69" s="10">
        <v>12</v>
      </c>
      <c r="I69" s="10">
        <v>13</v>
      </c>
      <c r="J69" s="10">
        <v>12</v>
      </c>
      <c r="K69" s="10">
        <v>14</v>
      </c>
      <c r="L69" s="10">
        <f t="shared" si="9"/>
        <v>104</v>
      </c>
      <c r="M69" s="17">
        <f t="shared" si="10"/>
        <v>13</v>
      </c>
      <c r="N69" s="12">
        <f t="shared" si="7"/>
        <v>86.66666666666667</v>
      </c>
      <c r="O69" s="12">
        <v>84.16666666666667</v>
      </c>
      <c r="P69" s="12">
        <f t="shared" si="8"/>
        <v>2.5</v>
      </c>
    </row>
    <row r="70" spans="1:16" ht="12.75">
      <c r="A70" s="40" t="s">
        <v>107</v>
      </c>
      <c r="B70" s="16" t="s">
        <v>16</v>
      </c>
      <c r="C70" s="10">
        <v>14</v>
      </c>
      <c r="D70" s="10">
        <v>15</v>
      </c>
      <c r="E70" s="10">
        <v>12</v>
      </c>
      <c r="F70" s="10">
        <v>12</v>
      </c>
      <c r="G70" s="10">
        <v>11</v>
      </c>
      <c r="H70" s="10">
        <v>11</v>
      </c>
      <c r="I70" s="10">
        <v>12</v>
      </c>
      <c r="J70" s="10">
        <v>9</v>
      </c>
      <c r="K70" s="10">
        <v>13</v>
      </c>
      <c r="L70" s="10">
        <f t="shared" si="9"/>
        <v>94.5</v>
      </c>
      <c r="M70" s="17">
        <f t="shared" si="10"/>
        <v>11.8125</v>
      </c>
      <c r="N70" s="12">
        <f t="shared" si="7"/>
        <v>78.75</v>
      </c>
      <c r="O70" s="12">
        <v>80.41666666666667</v>
      </c>
      <c r="P70" s="12">
        <f t="shared" si="8"/>
        <v>-1.6666666666666714</v>
      </c>
    </row>
    <row r="71" spans="1:16" ht="12.75">
      <c r="A71" s="40" t="s">
        <v>64</v>
      </c>
      <c r="B71" s="16" t="s">
        <v>10</v>
      </c>
      <c r="C71" s="10">
        <v>13</v>
      </c>
      <c r="D71" s="10">
        <v>15</v>
      </c>
      <c r="E71" s="10">
        <v>13</v>
      </c>
      <c r="F71" s="10">
        <v>12</v>
      </c>
      <c r="G71" s="10">
        <v>12</v>
      </c>
      <c r="H71" s="10">
        <v>14</v>
      </c>
      <c r="I71" s="10">
        <v>13</v>
      </c>
      <c r="J71" s="10">
        <v>14</v>
      </c>
      <c r="K71" s="10">
        <v>14</v>
      </c>
      <c r="L71" s="10">
        <f t="shared" si="9"/>
        <v>106</v>
      </c>
      <c r="M71" s="11">
        <f t="shared" si="10"/>
        <v>13.25</v>
      </c>
      <c r="N71" s="12">
        <f t="shared" si="7"/>
        <v>88.33333333333334</v>
      </c>
      <c r="O71" s="12">
        <v>78.75</v>
      </c>
      <c r="P71" s="12">
        <f t="shared" si="8"/>
        <v>9.583333333333343</v>
      </c>
    </row>
    <row r="72" spans="1:16" ht="12.75">
      <c r="A72" s="47" t="s">
        <v>96</v>
      </c>
      <c r="B72" s="14" t="s">
        <v>10</v>
      </c>
      <c r="C72" s="10">
        <v>14</v>
      </c>
      <c r="D72" s="10">
        <v>15</v>
      </c>
      <c r="E72" s="10">
        <v>13</v>
      </c>
      <c r="F72" s="10">
        <v>13</v>
      </c>
      <c r="G72" s="10">
        <v>11</v>
      </c>
      <c r="H72" s="10">
        <v>12</v>
      </c>
      <c r="I72" s="10">
        <v>13</v>
      </c>
      <c r="J72" s="10">
        <v>12</v>
      </c>
      <c r="K72" s="10">
        <v>14</v>
      </c>
      <c r="L72" s="10">
        <f t="shared" si="9"/>
        <v>102.5</v>
      </c>
      <c r="M72" s="11">
        <f t="shared" si="10"/>
        <v>12.8125</v>
      </c>
      <c r="N72" s="12">
        <f t="shared" si="7"/>
        <v>85.41666666666667</v>
      </c>
      <c r="O72" s="12"/>
      <c r="P72" s="12"/>
    </row>
    <row r="73" spans="1:16" ht="12.75">
      <c r="A73" s="41" t="s">
        <v>31</v>
      </c>
      <c r="B73" s="9" t="s">
        <v>7</v>
      </c>
      <c r="C73" s="10">
        <v>14</v>
      </c>
      <c r="D73" s="10">
        <v>14</v>
      </c>
      <c r="E73" s="10">
        <v>12</v>
      </c>
      <c r="F73" s="10">
        <v>13</v>
      </c>
      <c r="G73" s="10">
        <v>12</v>
      </c>
      <c r="H73" s="10">
        <v>13</v>
      </c>
      <c r="I73" s="10">
        <v>13</v>
      </c>
      <c r="J73" s="10">
        <v>13</v>
      </c>
      <c r="K73" s="10">
        <v>14</v>
      </c>
      <c r="L73" s="2">
        <f t="shared" si="9"/>
        <v>104</v>
      </c>
      <c r="M73" s="11">
        <f t="shared" si="10"/>
        <v>13</v>
      </c>
      <c r="N73" s="12">
        <f t="shared" si="7"/>
        <v>86.66666666666667</v>
      </c>
      <c r="O73" s="12">
        <v>87.91666666666667</v>
      </c>
      <c r="P73" s="12">
        <f aca="true" t="shared" si="11" ref="P73:P84">N73-O73</f>
        <v>-1.25</v>
      </c>
    </row>
    <row r="74" spans="1:16" ht="12.75">
      <c r="A74" s="40" t="s">
        <v>117</v>
      </c>
      <c r="B74" s="16" t="s">
        <v>17</v>
      </c>
      <c r="C74" s="10">
        <v>12</v>
      </c>
      <c r="D74" s="10">
        <v>15</v>
      </c>
      <c r="E74" s="10">
        <v>14</v>
      </c>
      <c r="F74" s="10">
        <v>13</v>
      </c>
      <c r="G74" s="10">
        <v>12</v>
      </c>
      <c r="H74" s="10">
        <v>12</v>
      </c>
      <c r="I74" s="10">
        <v>14</v>
      </c>
      <c r="J74" s="10">
        <v>14</v>
      </c>
      <c r="K74" s="10">
        <v>13</v>
      </c>
      <c r="L74" s="10">
        <f t="shared" si="9"/>
        <v>105.5</v>
      </c>
      <c r="M74" s="17">
        <f t="shared" si="10"/>
        <v>13.1875</v>
      </c>
      <c r="N74" s="12">
        <f t="shared" si="7"/>
        <v>87.91666666666667</v>
      </c>
      <c r="O74" s="12">
        <v>82.5</v>
      </c>
      <c r="P74" s="12">
        <f t="shared" si="11"/>
        <v>5.416666666666671</v>
      </c>
    </row>
    <row r="75" spans="1:16" ht="12.75">
      <c r="A75" s="41" t="s">
        <v>50</v>
      </c>
      <c r="B75" s="9" t="s">
        <v>7</v>
      </c>
      <c r="C75" s="2">
        <v>13</v>
      </c>
      <c r="D75" s="2">
        <v>15</v>
      </c>
      <c r="E75" s="2">
        <v>11</v>
      </c>
      <c r="F75" s="10">
        <v>12</v>
      </c>
      <c r="G75" s="10">
        <v>11</v>
      </c>
      <c r="H75" s="10">
        <v>15</v>
      </c>
      <c r="I75" s="10">
        <v>12</v>
      </c>
      <c r="J75" s="10">
        <v>12</v>
      </c>
      <c r="K75" s="10">
        <v>13</v>
      </c>
      <c r="L75" s="2">
        <f t="shared" si="9"/>
        <v>100</v>
      </c>
      <c r="M75" s="11">
        <f t="shared" si="10"/>
        <v>12.5</v>
      </c>
      <c r="N75" s="12">
        <f t="shared" si="7"/>
        <v>83.33333333333334</v>
      </c>
      <c r="O75" s="12">
        <v>83.33333333333334</v>
      </c>
      <c r="P75" s="12">
        <f t="shared" si="11"/>
        <v>0</v>
      </c>
    </row>
    <row r="76" spans="1:16" ht="12.75">
      <c r="A76" s="47" t="s">
        <v>42</v>
      </c>
      <c r="B76" s="14" t="s">
        <v>7</v>
      </c>
      <c r="C76" s="10">
        <v>14</v>
      </c>
      <c r="D76" s="10">
        <v>15</v>
      </c>
      <c r="E76" s="10">
        <v>13</v>
      </c>
      <c r="F76" s="10">
        <v>14</v>
      </c>
      <c r="G76" s="10">
        <v>12</v>
      </c>
      <c r="H76" s="10">
        <v>13</v>
      </c>
      <c r="I76" s="10">
        <v>13</v>
      </c>
      <c r="J76" s="10">
        <v>10</v>
      </c>
      <c r="K76" s="10">
        <v>11</v>
      </c>
      <c r="L76" s="10">
        <f t="shared" si="9"/>
        <v>100.5</v>
      </c>
      <c r="M76" s="11">
        <f t="shared" si="10"/>
        <v>12.5625</v>
      </c>
      <c r="N76" s="12">
        <f t="shared" si="7"/>
        <v>83.75</v>
      </c>
      <c r="O76" s="12">
        <v>84.58333333333334</v>
      </c>
      <c r="P76" s="12">
        <f t="shared" si="11"/>
        <v>-0.8333333333333428</v>
      </c>
    </row>
    <row r="77" spans="1:16" ht="12.75">
      <c r="A77" s="41" t="s">
        <v>53</v>
      </c>
      <c r="B77" s="9" t="s">
        <v>7</v>
      </c>
      <c r="C77" s="10">
        <v>14</v>
      </c>
      <c r="D77" s="10">
        <v>14</v>
      </c>
      <c r="E77" s="10">
        <v>13</v>
      </c>
      <c r="F77" s="10">
        <v>12</v>
      </c>
      <c r="G77" s="10">
        <v>12</v>
      </c>
      <c r="H77" s="10">
        <v>12</v>
      </c>
      <c r="I77" s="10">
        <v>12</v>
      </c>
      <c r="J77" s="10">
        <v>11</v>
      </c>
      <c r="K77" s="10">
        <v>13</v>
      </c>
      <c r="L77" s="2">
        <f t="shared" si="9"/>
        <v>99</v>
      </c>
      <c r="M77" s="11">
        <f t="shared" si="10"/>
        <v>12.375</v>
      </c>
      <c r="N77" s="12">
        <f t="shared" si="7"/>
        <v>82.5</v>
      </c>
      <c r="O77" s="12">
        <v>81.25</v>
      </c>
      <c r="P77" s="12">
        <f t="shared" si="11"/>
        <v>1.25</v>
      </c>
    </row>
    <row r="78" spans="1:16" ht="12.75">
      <c r="A78" s="47" t="s">
        <v>46</v>
      </c>
      <c r="B78" s="28" t="s">
        <v>10</v>
      </c>
      <c r="C78" s="10">
        <v>12</v>
      </c>
      <c r="D78" s="10">
        <v>15</v>
      </c>
      <c r="E78" s="10">
        <v>11</v>
      </c>
      <c r="F78" s="10">
        <v>12</v>
      </c>
      <c r="G78" s="10">
        <v>13</v>
      </c>
      <c r="H78" s="10">
        <v>12</v>
      </c>
      <c r="I78" s="10">
        <v>12</v>
      </c>
      <c r="J78" s="10">
        <v>13</v>
      </c>
      <c r="K78" s="10">
        <v>14</v>
      </c>
      <c r="L78" s="10">
        <f t="shared" si="9"/>
        <v>100.5</v>
      </c>
      <c r="M78" s="17">
        <f t="shared" si="10"/>
        <v>12.5625</v>
      </c>
      <c r="N78" s="12">
        <f t="shared" si="7"/>
        <v>83.75</v>
      </c>
      <c r="O78" s="12">
        <v>84.16666666666667</v>
      </c>
      <c r="P78" s="12">
        <f t="shared" si="11"/>
        <v>-0.4166666666666714</v>
      </c>
    </row>
    <row r="79" spans="1:16" ht="12.75">
      <c r="A79" s="44" t="s">
        <v>29</v>
      </c>
      <c r="B79" s="16" t="s">
        <v>12</v>
      </c>
      <c r="C79" s="10">
        <v>13</v>
      </c>
      <c r="D79" s="10">
        <v>15</v>
      </c>
      <c r="E79" s="10">
        <v>14</v>
      </c>
      <c r="F79" s="10">
        <v>13</v>
      </c>
      <c r="G79" s="10">
        <v>13</v>
      </c>
      <c r="H79" s="10">
        <v>12</v>
      </c>
      <c r="I79" s="10">
        <v>14</v>
      </c>
      <c r="J79" s="10">
        <v>13</v>
      </c>
      <c r="K79" s="10">
        <v>14</v>
      </c>
      <c r="L79" s="2">
        <f t="shared" si="9"/>
        <v>107</v>
      </c>
      <c r="M79" s="17">
        <f t="shared" si="10"/>
        <v>13.375</v>
      </c>
      <c r="N79" s="12">
        <f t="shared" si="7"/>
        <v>89.16666666666667</v>
      </c>
      <c r="O79" s="12">
        <v>88.75</v>
      </c>
      <c r="P79" s="12">
        <f t="shared" si="11"/>
        <v>0.4166666666666714</v>
      </c>
    </row>
    <row r="80" spans="1:16" ht="12.75">
      <c r="A80" s="42" t="s">
        <v>59</v>
      </c>
      <c r="B80" s="28" t="s">
        <v>10</v>
      </c>
      <c r="C80" s="10">
        <v>13</v>
      </c>
      <c r="D80" s="10">
        <v>15</v>
      </c>
      <c r="E80" s="10">
        <v>12</v>
      </c>
      <c r="F80" s="10">
        <v>11</v>
      </c>
      <c r="G80" s="10">
        <v>10</v>
      </c>
      <c r="H80" s="10">
        <v>12</v>
      </c>
      <c r="I80" s="10">
        <v>11</v>
      </c>
      <c r="J80" s="10">
        <v>12</v>
      </c>
      <c r="K80" s="10">
        <v>14</v>
      </c>
      <c r="L80" s="10">
        <f t="shared" si="9"/>
        <v>96</v>
      </c>
      <c r="M80" s="17">
        <f t="shared" si="10"/>
        <v>12</v>
      </c>
      <c r="N80" s="12">
        <f t="shared" si="7"/>
        <v>80</v>
      </c>
      <c r="O80" s="12">
        <v>80</v>
      </c>
      <c r="P80" s="12">
        <f t="shared" si="11"/>
        <v>0</v>
      </c>
    </row>
    <row r="81" spans="1:16" ht="12.75">
      <c r="A81" s="41" t="s">
        <v>9</v>
      </c>
      <c r="B81" s="9" t="s">
        <v>7</v>
      </c>
      <c r="C81" s="10">
        <v>15</v>
      </c>
      <c r="D81" s="10">
        <v>15</v>
      </c>
      <c r="E81" s="10">
        <v>14</v>
      </c>
      <c r="F81" s="10">
        <v>14</v>
      </c>
      <c r="G81" s="10">
        <v>15</v>
      </c>
      <c r="H81" s="10">
        <v>15</v>
      </c>
      <c r="I81" s="10">
        <v>15</v>
      </c>
      <c r="J81" s="10">
        <v>15</v>
      </c>
      <c r="K81" s="10">
        <v>13</v>
      </c>
      <c r="L81" s="2">
        <f t="shared" si="9"/>
        <v>116</v>
      </c>
      <c r="M81" s="11">
        <f t="shared" si="10"/>
        <v>14.5</v>
      </c>
      <c r="N81" s="12">
        <f t="shared" si="7"/>
        <v>96.66666666666667</v>
      </c>
      <c r="O81" s="12">
        <v>96.66666666666667</v>
      </c>
      <c r="P81" s="12">
        <f t="shared" si="11"/>
        <v>0</v>
      </c>
    </row>
    <row r="82" spans="1:16" ht="12.75">
      <c r="A82" s="44" t="s">
        <v>65</v>
      </c>
      <c r="B82" s="16" t="s">
        <v>16</v>
      </c>
      <c r="C82" s="10">
        <v>12</v>
      </c>
      <c r="D82" s="10">
        <v>15</v>
      </c>
      <c r="E82" s="10">
        <v>11</v>
      </c>
      <c r="F82" s="10">
        <v>12</v>
      </c>
      <c r="G82" s="10">
        <v>10</v>
      </c>
      <c r="H82" s="10">
        <v>13</v>
      </c>
      <c r="I82" s="10">
        <v>13</v>
      </c>
      <c r="J82" s="10">
        <v>10</v>
      </c>
      <c r="K82" s="10">
        <v>12</v>
      </c>
      <c r="L82" s="2">
        <f t="shared" si="9"/>
        <v>94.5</v>
      </c>
      <c r="M82" s="11">
        <f t="shared" si="10"/>
        <v>11.8125</v>
      </c>
      <c r="N82" s="12">
        <f t="shared" si="7"/>
        <v>78.75</v>
      </c>
      <c r="O82" s="12">
        <v>78.75</v>
      </c>
      <c r="P82" s="12">
        <f t="shared" si="11"/>
        <v>0</v>
      </c>
    </row>
    <row r="83" spans="1:16" ht="12.75">
      <c r="A83" s="40" t="s">
        <v>66</v>
      </c>
      <c r="B83" s="16" t="s">
        <v>17</v>
      </c>
      <c r="C83" s="10">
        <v>14</v>
      </c>
      <c r="D83" s="10">
        <v>13</v>
      </c>
      <c r="E83" s="10">
        <v>11</v>
      </c>
      <c r="F83" s="10">
        <v>13</v>
      </c>
      <c r="G83" s="10">
        <v>12</v>
      </c>
      <c r="H83" s="10">
        <v>11</v>
      </c>
      <c r="I83" s="10">
        <v>12</v>
      </c>
      <c r="J83" s="10">
        <v>10</v>
      </c>
      <c r="K83" s="10">
        <v>14</v>
      </c>
      <c r="L83" s="10">
        <f t="shared" si="9"/>
        <v>96.5</v>
      </c>
      <c r="M83" s="17">
        <f t="shared" si="10"/>
        <v>12.0625</v>
      </c>
      <c r="N83" s="12">
        <f t="shared" si="7"/>
        <v>80.41666666666667</v>
      </c>
      <c r="O83" s="12">
        <v>78.75</v>
      </c>
      <c r="P83" s="12">
        <f t="shared" si="11"/>
        <v>1.6666666666666714</v>
      </c>
    </row>
    <row r="84" spans="1:16" ht="12.75">
      <c r="A84" s="40" t="s">
        <v>118</v>
      </c>
      <c r="B84" s="16" t="s">
        <v>17</v>
      </c>
      <c r="C84" s="2">
        <v>14</v>
      </c>
      <c r="D84" s="2">
        <v>15</v>
      </c>
      <c r="E84" s="2">
        <v>15</v>
      </c>
      <c r="F84" s="10">
        <v>13</v>
      </c>
      <c r="G84" s="10">
        <v>14</v>
      </c>
      <c r="H84" s="10">
        <v>12</v>
      </c>
      <c r="I84" s="10">
        <v>14</v>
      </c>
      <c r="J84" s="10">
        <v>12</v>
      </c>
      <c r="K84" s="10">
        <v>14</v>
      </c>
      <c r="L84" s="10">
        <f t="shared" si="9"/>
        <v>108.5</v>
      </c>
      <c r="M84" s="17">
        <f t="shared" si="10"/>
        <v>13.5625</v>
      </c>
      <c r="N84" s="12">
        <f t="shared" si="7"/>
        <v>90.41666666666667</v>
      </c>
      <c r="O84" s="12">
        <v>93.75</v>
      </c>
      <c r="P84" s="12">
        <f t="shared" si="11"/>
        <v>-3.3333333333333286</v>
      </c>
    </row>
    <row r="85" spans="1:16" ht="12.75">
      <c r="A85" s="40" t="s">
        <v>119</v>
      </c>
      <c r="B85" s="16" t="s">
        <v>17</v>
      </c>
      <c r="C85" s="10">
        <v>8</v>
      </c>
      <c r="D85" s="10">
        <v>11</v>
      </c>
      <c r="E85" s="10">
        <v>13</v>
      </c>
      <c r="F85" s="10">
        <v>10</v>
      </c>
      <c r="G85" s="10">
        <v>9</v>
      </c>
      <c r="H85" s="10">
        <v>8</v>
      </c>
      <c r="I85" s="10">
        <v>11</v>
      </c>
      <c r="J85" s="10">
        <v>8</v>
      </c>
      <c r="K85" s="10">
        <v>14</v>
      </c>
      <c r="L85" s="10">
        <f t="shared" si="9"/>
        <v>82.5</v>
      </c>
      <c r="M85" s="17">
        <f t="shared" si="10"/>
        <v>10.3125</v>
      </c>
      <c r="N85" s="12">
        <f t="shared" si="7"/>
        <v>68.75</v>
      </c>
      <c r="O85" s="12"/>
      <c r="P85" s="12"/>
    </row>
    <row r="86" spans="1:16" ht="12.75">
      <c r="A86" s="44" t="s">
        <v>11</v>
      </c>
      <c r="B86" s="16" t="s">
        <v>12</v>
      </c>
      <c r="C86" s="10">
        <v>15</v>
      </c>
      <c r="D86" s="10">
        <v>15</v>
      </c>
      <c r="E86" s="10">
        <v>15</v>
      </c>
      <c r="F86" s="10">
        <v>14</v>
      </c>
      <c r="G86" s="10">
        <v>14</v>
      </c>
      <c r="H86" s="10">
        <v>15</v>
      </c>
      <c r="I86" s="10">
        <v>14</v>
      </c>
      <c r="J86" s="10">
        <v>14</v>
      </c>
      <c r="K86" s="10">
        <v>15</v>
      </c>
      <c r="L86" s="2">
        <f t="shared" si="9"/>
        <v>116</v>
      </c>
      <c r="M86" s="17">
        <f t="shared" si="10"/>
        <v>14.5</v>
      </c>
      <c r="N86" s="12">
        <f t="shared" si="7"/>
        <v>96.66666666666667</v>
      </c>
      <c r="O86" s="12">
        <v>96.66666666666667</v>
      </c>
      <c r="P86" s="12">
        <f>N86-O86</f>
        <v>0</v>
      </c>
    </row>
    <row r="87" spans="1:16" ht="12.75">
      <c r="A87" s="47" t="s">
        <v>55</v>
      </c>
      <c r="B87" s="14" t="s">
        <v>10</v>
      </c>
      <c r="C87" s="10">
        <v>13</v>
      </c>
      <c r="D87" s="10">
        <v>15</v>
      </c>
      <c r="E87" s="10">
        <v>12</v>
      </c>
      <c r="F87" s="10">
        <v>12</v>
      </c>
      <c r="G87" s="10">
        <v>11</v>
      </c>
      <c r="H87" s="10">
        <v>11</v>
      </c>
      <c r="I87" s="10">
        <v>12</v>
      </c>
      <c r="J87" s="10">
        <v>14</v>
      </c>
      <c r="K87" s="10">
        <v>12</v>
      </c>
      <c r="L87" s="10">
        <f t="shared" si="9"/>
        <v>98</v>
      </c>
      <c r="M87" s="17">
        <f t="shared" si="10"/>
        <v>12.25</v>
      </c>
      <c r="N87" s="12">
        <f t="shared" si="7"/>
        <v>81.66666666666667</v>
      </c>
      <c r="O87" s="12">
        <v>80.83333333333334</v>
      </c>
      <c r="P87" s="12">
        <f>N87-O87</f>
        <v>0.8333333333333286</v>
      </c>
    </row>
    <row r="88" spans="1:16" ht="12.75">
      <c r="A88" s="44" t="s">
        <v>127</v>
      </c>
      <c r="B88" s="16" t="s">
        <v>12</v>
      </c>
      <c r="C88" s="10">
        <v>13</v>
      </c>
      <c r="D88" s="10">
        <v>14</v>
      </c>
      <c r="E88" s="10">
        <v>12</v>
      </c>
      <c r="F88" s="10">
        <v>11</v>
      </c>
      <c r="G88" s="10">
        <v>11</v>
      </c>
      <c r="H88" s="10">
        <v>12</v>
      </c>
      <c r="I88" s="10">
        <v>11</v>
      </c>
      <c r="J88" s="10">
        <v>12</v>
      </c>
      <c r="K88" s="10">
        <v>13</v>
      </c>
      <c r="L88" s="10">
        <f t="shared" si="9"/>
        <v>95.5</v>
      </c>
      <c r="M88" s="17">
        <f t="shared" si="10"/>
        <v>11.9375</v>
      </c>
      <c r="N88" s="12">
        <f t="shared" si="7"/>
        <v>79.58333333333334</v>
      </c>
      <c r="O88" s="12"/>
      <c r="P88" s="12"/>
    </row>
    <row r="89" spans="1:16" ht="12.75">
      <c r="A89" s="40" t="s">
        <v>97</v>
      </c>
      <c r="B89" s="28" t="s">
        <v>10</v>
      </c>
      <c r="C89" s="10">
        <v>11</v>
      </c>
      <c r="D89" s="10">
        <v>15</v>
      </c>
      <c r="E89" s="10">
        <v>12</v>
      </c>
      <c r="F89" s="10">
        <v>11</v>
      </c>
      <c r="G89" s="10">
        <v>12</v>
      </c>
      <c r="H89" s="10">
        <v>14</v>
      </c>
      <c r="I89" s="10">
        <v>12</v>
      </c>
      <c r="J89" s="10">
        <v>12</v>
      </c>
      <c r="K89" s="10">
        <v>13</v>
      </c>
      <c r="L89" s="10">
        <f t="shared" si="9"/>
        <v>99</v>
      </c>
      <c r="M89" s="17">
        <f t="shared" si="10"/>
        <v>12.375</v>
      </c>
      <c r="N89" s="12">
        <f t="shared" si="7"/>
        <v>82.5</v>
      </c>
      <c r="O89" s="12"/>
      <c r="P89" s="12"/>
    </row>
    <row r="90" spans="1:16" ht="12.75">
      <c r="A90" s="46" t="s">
        <v>128</v>
      </c>
      <c r="B90" s="16" t="s">
        <v>12</v>
      </c>
      <c r="C90" s="10">
        <v>13</v>
      </c>
      <c r="D90" s="10">
        <v>12</v>
      </c>
      <c r="E90" s="10">
        <v>11</v>
      </c>
      <c r="F90" s="10">
        <v>10</v>
      </c>
      <c r="G90" s="10">
        <v>12</v>
      </c>
      <c r="H90" s="10">
        <v>11</v>
      </c>
      <c r="I90" s="10">
        <v>12</v>
      </c>
      <c r="J90" s="10">
        <v>12</v>
      </c>
      <c r="K90" s="10">
        <v>13</v>
      </c>
      <c r="L90" s="10">
        <f t="shared" si="9"/>
        <v>93.5</v>
      </c>
      <c r="M90" s="17">
        <f t="shared" si="10"/>
        <v>11.6875</v>
      </c>
      <c r="N90" s="12">
        <f t="shared" si="7"/>
        <v>77.91666666666667</v>
      </c>
      <c r="O90" s="12">
        <v>76.25</v>
      </c>
      <c r="P90" s="12">
        <f>N90-O90</f>
        <v>1.6666666666666714</v>
      </c>
    </row>
    <row r="91" spans="1:16" ht="12.75">
      <c r="A91" s="49" t="s">
        <v>30</v>
      </c>
      <c r="B91" s="16" t="s">
        <v>12</v>
      </c>
      <c r="C91" s="10">
        <v>13</v>
      </c>
      <c r="D91" s="10">
        <v>15</v>
      </c>
      <c r="E91" s="10">
        <v>13</v>
      </c>
      <c r="F91" s="10">
        <v>14</v>
      </c>
      <c r="G91" s="10">
        <v>13</v>
      </c>
      <c r="H91" s="10">
        <v>10</v>
      </c>
      <c r="I91" s="10">
        <v>13</v>
      </c>
      <c r="J91" s="10">
        <v>11</v>
      </c>
      <c r="K91" s="10">
        <v>11</v>
      </c>
      <c r="L91" s="2">
        <f t="shared" si="9"/>
        <v>99</v>
      </c>
      <c r="M91" s="17">
        <f t="shared" si="10"/>
        <v>12.375</v>
      </c>
      <c r="N91" s="12">
        <f t="shared" si="7"/>
        <v>82.5</v>
      </c>
      <c r="O91" s="12">
        <v>88.33333333333334</v>
      </c>
      <c r="P91" s="12">
        <f>N91-O91</f>
        <v>-5.833333333333343</v>
      </c>
    </row>
    <row r="92" spans="1:16" ht="12.75">
      <c r="A92" s="40" t="s">
        <v>108</v>
      </c>
      <c r="B92" s="16" t="s">
        <v>16</v>
      </c>
      <c r="C92" s="10">
        <v>10</v>
      </c>
      <c r="D92" s="10">
        <v>13</v>
      </c>
      <c r="E92" s="10">
        <v>11</v>
      </c>
      <c r="F92" s="10">
        <v>10</v>
      </c>
      <c r="G92" s="10">
        <v>11</v>
      </c>
      <c r="H92" s="10">
        <v>5</v>
      </c>
      <c r="I92" s="10">
        <v>6</v>
      </c>
      <c r="J92" s="10">
        <v>9</v>
      </c>
      <c r="K92" s="10">
        <v>13</v>
      </c>
      <c r="L92" s="2">
        <f t="shared" si="9"/>
        <v>76.5</v>
      </c>
      <c r="M92" s="11">
        <f t="shared" si="10"/>
        <v>9.5625</v>
      </c>
      <c r="N92" s="12">
        <f t="shared" si="7"/>
        <v>63.75</v>
      </c>
      <c r="O92" s="12">
        <v>68.75</v>
      </c>
      <c r="P92" s="12">
        <f>N92-O92</f>
        <v>-5</v>
      </c>
    </row>
    <row r="93" spans="1:16" ht="12.75">
      <c r="A93" s="49" t="s">
        <v>129</v>
      </c>
      <c r="B93" s="16" t="s">
        <v>12</v>
      </c>
      <c r="C93" s="10">
        <v>12</v>
      </c>
      <c r="D93" s="10">
        <v>14</v>
      </c>
      <c r="E93" s="10">
        <v>13</v>
      </c>
      <c r="F93" s="10">
        <v>12</v>
      </c>
      <c r="G93" s="10">
        <v>12</v>
      </c>
      <c r="H93" s="10">
        <v>10</v>
      </c>
      <c r="I93" s="10">
        <v>10</v>
      </c>
      <c r="J93" s="10">
        <v>10</v>
      </c>
      <c r="K93" s="10">
        <v>14</v>
      </c>
      <c r="L93" s="10">
        <f t="shared" si="9"/>
        <v>94</v>
      </c>
      <c r="M93" s="17">
        <f t="shared" si="10"/>
        <v>11.75</v>
      </c>
      <c r="N93" s="12">
        <f t="shared" si="7"/>
        <v>78.33333333333334</v>
      </c>
      <c r="O93" s="12"/>
      <c r="P93" s="12"/>
    </row>
    <row r="94" spans="1:16" ht="12.75">
      <c r="A94" s="46" t="s">
        <v>62</v>
      </c>
      <c r="B94" s="28" t="s">
        <v>10</v>
      </c>
      <c r="C94" s="10">
        <v>12</v>
      </c>
      <c r="D94" s="10">
        <v>15</v>
      </c>
      <c r="E94" s="10">
        <v>11</v>
      </c>
      <c r="F94" s="10">
        <v>11</v>
      </c>
      <c r="G94" s="10">
        <v>11</v>
      </c>
      <c r="H94" s="10">
        <v>13</v>
      </c>
      <c r="I94" s="10">
        <v>12</v>
      </c>
      <c r="J94" s="10">
        <v>10</v>
      </c>
      <c r="K94" s="10">
        <v>13</v>
      </c>
      <c r="L94" s="10">
        <f t="shared" si="9"/>
        <v>94.5</v>
      </c>
      <c r="M94" s="17">
        <f t="shared" si="10"/>
        <v>11.8125</v>
      </c>
      <c r="N94" s="12">
        <f t="shared" si="7"/>
        <v>78.75</v>
      </c>
      <c r="O94" s="12">
        <v>79.58333333333334</v>
      </c>
      <c r="P94" s="12">
        <f aca="true" t="shared" si="12" ref="P94:P99">N94-O94</f>
        <v>-0.8333333333333428</v>
      </c>
    </row>
    <row r="95" spans="1:16" ht="12.75">
      <c r="A95" s="46" t="s">
        <v>83</v>
      </c>
      <c r="B95" s="16" t="s">
        <v>17</v>
      </c>
      <c r="C95" s="10">
        <v>14</v>
      </c>
      <c r="D95" s="10">
        <v>15</v>
      </c>
      <c r="E95" s="10">
        <v>13</v>
      </c>
      <c r="F95" s="10">
        <v>13</v>
      </c>
      <c r="G95" s="10">
        <v>12</v>
      </c>
      <c r="H95" s="10">
        <v>12</v>
      </c>
      <c r="I95" s="10">
        <v>13</v>
      </c>
      <c r="J95" s="10">
        <v>11</v>
      </c>
      <c r="K95" s="10">
        <v>14</v>
      </c>
      <c r="L95" s="10">
        <f t="shared" si="9"/>
        <v>102.5</v>
      </c>
      <c r="M95" s="17">
        <f t="shared" si="10"/>
        <v>12.8125</v>
      </c>
      <c r="N95" s="12">
        <f t="shared" si="7"/>
        <v>85.41666666666667</v>
      </c>
      <c r="O95" s="12">
        <v>84.58333333333334</v>
      </c>
      <c r="P95" s="12">
        <f t="shared" si="12"/>
        <v>0.8333333333333286</v>
      </c>
    </row>
    <row r="96" spans="1:16" ht="12.75">
      <c r="A96" s="40" t="s">
        <v>120</v>
      </c>
      <c r="B96" s="16" t="s">
        <v>17</v>
      </c>
      <c r="C96" s="10">
        <v>14</v>
      </c>
      <c r="D96" s="10">
        <v>15</v>
      </c>
      <c r="E96" s="10">
        <v>14</v>
      </c>
      <c r="F96" s="10">
        <v>12</v>
      </c>
      <c r="G96" s="10">
        <v>13</v>
      </c>
      <c r="H96" s="10">
        <v>12</v>
      </c>
      <c r="I96" s="10">
        <v>13</v>
      </c>
      <c r="J96" s="10">
        <v>13</v>
      </c>
      <c r="K96" s="10">
        <v>14</v>
      </c>
      <c r="L96" s="10">
        <f t="shared" si="9"/>
        <v>105.5</v>
      </c>
      <c r="M96" s="17">
        <f t="shared" si="10"/>
        <v>13.1875</v>
      </c>
      <c r="N96" s="12">
        <v>87.92</v>
      </c>
      <c r="O96" s="12">
        <v>89.58333333333334</v>
      </c>
      <c r="P96" s="12">
        <f t="shared" si="12"/>
        <v>-1.663333333333341</v>
      </c>
    </row>
    <row r="97" spans="1:16" ht="12.75">
      <c r="A97" s="41" t="s">
        <v>19</v>
      </c>
      <c r="B97" s="9" t="s">
        <v>7</v>
      </c>
      <c r="C97" s="10">
        <v>14</v>
      </c>
      <c r="D97" s="10">
        <v>15</v>
      </c>
      <c r="E97" s="10">
        <v>14</v>
      </c>
      <c r="F97" s="10">
        <v>14</v>
      </c>
      <c r="G97" s="10">
        <v>13</v>
      </c>
      <c r="H97" s="10">
        <v>15</v>
      </c>
      <c r="I97" s="10">
        <v>15</v>
      </c>
      <c r="J97" s="10">
        <v>13</v>
      </c>
      <c r="K97" s="10">
        <v>13</v>
      </c>
      <c r="L97" s="2">
        <f t="shared" si="9"/>
        <v>111.5</v>
      </c>
      <c r="M97" s="11">
        <f t="shared" si="10"/>
        <v>13.9375</v>
      </c>
      <c r="N97" s="12">
        <f aca="true" t="shared" si="13" ref="N97:N121">(((C97+D97)/2)+(E97+F97+G97+H97+I97+J97+K97))/1.2</f>
        <v>92.91666666666667</v>
      </c>
      <c r="O97" s="12">
        <v>92.91666666666667</v>
      </c>
      <c r="P97" s="12">
        <f t="shared" si="12"/>
        <v>0</v>
      </c>
    </row>
    <row r="98" spans="1:16" ht="12.75">
      <c r="A98" s="44" t="s">
        <v>98</v>
      </c>
      <c r="B98" s="16" t="s">
        <v>10</v>
      </c>
      <c r="C98" s="10">
        <v>13</v>
      </c>
      <c r="D98" s="10">
        <v>15</v>
      </c>
      <c r="E98" s="10">
        <v>10</v>
      </c>
      <c r="F98" s="10">
        <v>11</v>
      </c>
      <c r="G98" s="10">
        <v>9</v>
      </c>
      <c r="H98" s="10">
        <v>14</v>
      </c>
      <c r="I98" s="10">
        <v>11</v>
      </c>
      <c r="J98" s="10">
        <v>13</v>
      </c>
      <c r="K98" s="10">
        <v>14</v>
      </c>
      <c r="L98" s="10">
        <f aca="true" t="shared" si="14" ref="L98:L121">((C98+D98)/2)+(K98+E98+F98+G98+H98+I98+J98)</f>
        <v>96</v>
      </c>
      <c r="M98" s="11">
        <f aca="true" t="shared" si="15" ref="M98:M121">(((C98+D98)/2)+(E98+F98+G98+H98+I98+J98+K98))/8</f>
        <v>12</v>
      </c>
      <c r="N98" s="12">
        <f t="shared" si="13"/>
        <v>80</v>
      </c>
      <c r="O98" s="12">
        <v>80</v>
      </c>
      <c r="P98" s="12">
        <f t="shared" si="12"/>
        <v>0</v>
      </c>
    </row>
    <row r="99" spans="1:16" ht="12.75">
      <c r="A99" s="41" t="s">
        <v>32</v>
      </c>
      <c r="B99" s="9" t="s">
        <v>7</v>
      </c>
      <c r="C99" s="10">
        <v>14</v>
      </c>
      <c r="D99" s="10">
        <v>15</v>
      </c>
      <c r="E99" s="10">
        <v>14</v>
      </c>
      <c r="F99" s="10">
        <v>14</v>
      </c>
      <c r="G99" s="10">
        <v>13</v>
      </c>
      <c r="H99" s="10">
        <v>14</v>
      </c>
      <c r="I99" s="10">
        <v>15</v>
      </c>
      <c r="J99" s="10">
        <v>12</v>
      </c>
      <c r="K99" s="10">
        <v>14</v>
      </c>
      <c r="L99" s="2">
        <f t="shared" si="14"/>
        <v>110.5</v>
      </c>
      <c r="M99" s="11">
        <f t="shared" si="15"/>
        <v>13.8125</v>
      </c>
      <c r="N99" s="12">
        <f t="shared" si="13"/>
        <v>92.08333333333334</v>
      </c>
      <c r="O99" s="12">
        <v>87.91666666666667</v>
      </c>
      <c r="P99" s="12">
        <f t="shared" si="12"/>
        <v>4.166666666666671</v>
      </c>
    </row>
    <row r="100" spans="1:16" ht="12.75">
      <c r="A100" s="47" t="s">
        <v>99</v>
      </c>
      <c r="B100" s="28" t="s">
        <v>10</v>
      </c>
      <c r="C100" s="10">
        <v>12</v>
      </c>
      <c r="D100" s="10">
        <v>14</v>
      </c>
      <c r="E100" s="10">
        <v>10</v>
      </c>
      <c r="F100" s="10">
        <v>11</v>
      </c>
      <c r="G100" s="10">
        <v>10</v>
      </c>
      <c r="H100" s="10">
        <v>11</v>
      </c>
      <c r="I100" s="10">
        <v>11</v>
      </c>
      <c r="J100" s="10">
        <v>13</v>
      </c>
      <c r="K100" s="10">
        <v>13</v>
      </c>
      <c r="L100" s="10">
        <f t="shared" si="14"/>
        <v>92</v>
      </c>
      <c r="M100" s="17">
        <f t="shared" si="15"/>
        <v>11.5</v>
      </c>
      <c r="N100" s="12">
        <f t="shared" si="13"/>
        <v>76.66666666666667</v>
      </c>
      <c r="O100" s="12"/>
      <c r="P100" s="12"/>
    </row>
    <row r="101" spans="1:16" ht="12.75">
      <c r="A101" s="41" t="s">
        <v>35</v>
      </c>
      <c r="B101" s="9" t="s">
        <v>7</v>
      </c>
      <c r="C101" s="10">
        <v>13</v>
      </c>
      <c r="D101" s="10">
        <v>13</v>
      </c>
      <c r="E101" s="10">
        <v>11</v>
      </c>
      <c r="F101" s="10">
        <v>12</v>
      </c>
      <c r="G101" s="10">
        <v>12</v>
      </c>
      <c r="H101" s="10">
        <v>13</v>
      </c>
      <c r="I101" s="10">
        <v>13</v>
      </c>
      <c r="J101" s="10">
        <v>14</v>
      </c>
      <c r="K101" s="10">
        <v>14</v>
      </c>
      <c r="L101" s="2">
        <f t="shared" si="14"/>
        <v>102</v>
      </c>
      <c r="M101" s="11">
        <f t="shared" si="15"/>
        <v>12.75</v>
      </c>
      <c r="N101" s="12">
        <f t="shared" si="13"/>
        <v>85</v>
      </c>
      <c r="O101" s="12">
        <v>86.66666666666667</v>
      </c>
      <c r="P101" s="12">
        <f aca="true" t="shared" si="16" ref="P101:P107">N101-O101</f>
        <v>-1.6666666666666714</v>
      </c>
    </row>
    <row r="102" spans="1:16" ht="12.75">
      <c r="A102" s="46" t="s">
        <v>130</v>
      </c>
      <c r="B102" s="26" t="s">
        <v>12</v>
      </c>
      <c r="C102" s="2">
        <v>12</v>
      </c>
      <c r="D102" s="2">
        <v>15</v>
      </c>
      <c r="E102" s="2">
        <v>14</v>
      </c>
      <c r="F102" s="10">
        <v>11</v>
      </c>
      <c r="G102" s="10">
        <v>11</v>
      </c>
      <c r="H102" s="10">
        <v>9</v>
      </c>
      <c r="I102" s="10">
        <v>12</v>
      </c>
      <c r="J102" s="10">
        <v>10</v>
      </c>
      <c r="K102" s="10">
        <v>11</v>
      </c>
      <c r="L102" s="2">
        <f t="shared" si="14"/>
        <v>91.5</v>
      </c>
      <c r="M102" s="17">
        <f t="shared" si="15"/>
        <v>11.4375</v>
      </c>
      <c r="N102" s="12">
        <f t="shared" si="13"/>
        <v>76.25</v>
      </c>
      <c r="O102" s="12">
        <v>75.41666666666667</v>
      </c>
      <c r="P102" s="12">
        <f t="shared" si="16"/>
        <v>0.8333333333333286</v>
      </c>
    </row>
    <row r="103" spans="1:16" ht="12.75">
      <c r="A103" s="40" t="s">
        <v>69</v>
      </c>
      <c r="B103" s="16" t="s">
        <v>12</v>
      </c>
      <c r="C103" s="10">
        <v>13</v>
      </c>
      <c r="D103" s="10">
        <v>14</v>
      </c>
      <c r="E103" s="10">
        <v>14</v>
      </c>
      <c r="F103" s="10">
        <v>13</v>
      </c>
      <c r="G103" s="10">
        <v>12</v>
      </c>
      <c r="H103" s="10">
        <v>9</v>
      </c>
      <c r="I103" s="10">
        <v>12</v>
      </c>
      <c r="J103" s="10">
        <v>10</v>
      </c>
      <c r="K103" s="10">
        <v>12</v>
      </c>
      <c r="L103" s="2">
        <f t="shared" si="14"/>
        <v>95.5</v>
      </c>
      <c r="M103" s="17">
        <f t="shared" si="15"/>
        <v>11.9375</v>
      </c>
      <c r="N103" s="12">
        <f t="shared" si="13"/>
        <v>79.58333333333334</v>
      </c>
      <c r="O103" s="12">
        <v>78.33333333333334</v>
      </c>
      <c r="P103" s="12">
        <f t="shared" si="16"/>
        <v>1.25</v>
      </c>
    </row>
    <row r="104" spans="1:16" ht="12.75">
      <c r="A104" s="44" t="s">
        <v>131</v>
      </c>
      <c r="B104" s="16" t="s">
        <v>12</v>
      </c>
      <c r="C104" s="10">
        <v>15</v>
      </c>
      <c r="D104" s="10">
        <v>15</v>
      </c>
      <c r="E104" s="10">
        <v>14</v>
      </c>
      <c r="F104" s="10">
        <v>11</v>
      </c>
      <c r="G104" s="10">
        <v>11</v>
      </c>
      <c r="H104" s="10">
        <v>14</v>
      </c>
      <c r="I104" s="10">
        <v>14</v>
      </c>
      <c r="J104" s="10">
        <v>14</v>
      </c>
      <c r="K104" s="10">
        <v>15</v>
      </c>
      <c r="L104" s="2">
        <f t="shared" si="14"/>
        <v>108</v>
      </c>
      <c r="M104" s="17">
        <f t="shared" si="15"/>
        <v>13.5</v>
      </c>
      <c r="N104" s="12">
        <f t="shared" si="13"/>
        <v>90</v>
      </c>
      <c r="O104" s="12">
        <v>86.25</v>
      </c>
      <c r="P104" s="12">
        <f t="shared" si="16"/>
        <v>3.75</v>
      </c>
    </row>
    <row r="105" spans="1:16" ht="12.75">
      <c r="A105" s="40" t="s">
        <v>61</v>
      </c>
      <c r="B105" s="16" t="s">
        <v>12</v>
      </c>
      <c r="C105" s="10">
        <v>12</v>
      </c>
      <c r="D105" s="10">
        <v>14</v>
      </c>
      <c r="E105" s="10">
        <v>12</v>
      </c>
      <c r="F105" s="10">
        <v>11</v>
      </c>
      <c r="G105" s="10">
        <v>10</v>
      </c>
      <c r="H105" s="10">
        <v>12</v>
      </c>
      <c r="I105" s="10">
        <v>13</v>
      </c>
      <c r="J105" s="10">
        <v>10</v>
      </c>
      <c r="K105" s="10">
        <v>14</v>
      </c>
      <c r="L105" s="10">
        <f t="shared" si="14"/>
        <v>95</v>
      </c>
      <c r="M105" s="11">
        <f t="shared" si="15"/>
        <v>11.875</v>
      </c>
      <c r="N105" s="50">
        <f t="shared" si="13"/>
        <v>79.16666666666667</v>
      </c>
      <c r="O105" s="50">
        <v>80</v>
      </c>
      <c r="P105" s="12">
        <f t="shared" si="16"/>
        <v>-0.8333333333333286</v>
      </c>
    </row>
    <row r="106" spans="1:16" ht="12.75">
      <c r="A106" s="40" t="s">
        <v>60</v>
      </c>
      <c r="B106" s="16" t="s">
        <v>16</v>
      </c>
      <c r="C106" s="10">
        <v>14</v>
      </c>
      <c r="D106" s="10">
        <v>15</v>
      </c>
      <c r="E106" s="10">
        <v>14</v>
      </c>
      <c r="F106" s="10">
        <v>12</v>
      </c>
      <c r="G106" s="10">
        <v>12</v>
      </c>
      <c r="H106" s="10">
        <v>11</v>
      </c>
      <c r="I106" s="10">
        <v>13</v>
      </c>
      <c r="J106" s="10">
        <v>11</v>
      </c>
      <c r="K106" s="10">
        <v>14</v>
      </c>
      <c r="L106" s="10">
        <f t="shared" si="14"/>
        <v>101.5</v>
      </c>
      <c r="M106" s="17">
        <f t="shared" si="15"/>
        <v>12.6875</v>
      </c>
      <c r="N106" s="12">
        <f t="shared" si="13"/>
        <v>84.58333333333334</v>
      </c>
      <c r="O106" s="12">
        <v>80</v>
      </c>
      <c r="P106" s="12">
        <f t="shared" si="16"/>
        <v>4.583333333333343</v>
      </c>
    </row>
    <row r="107" spans="1:16" ht="12.75">
      <c r="A107" s="59" t="s">
        <v>121</v>
      </c>
      <c r="B107" s="16" t="s">
        <v>17</v>
      </c>
      <c r="C107" s="10">
        <v>12</v>
      </c>
      <c r="D107" s="10">
        <v>15</v>
      </c>
      <c r="E107" s="10">
        <v>14</v>
      </c>
      <c r="F107" s="10">
        <v>12</v>
      </c>
      <c r="G107" s="10">
        <v>12</v>
      </c>
      <c r="H107" s="10">
        <v>12</v>
      </c>
      <c r="I107" s="10">
        <v>11</v>
      </c>
      <c r="J107" s="10">
        <v>12</v>
      </c>
      <c r="K107" s="10">
        <v>11</v>
      </c>
      <c r="L107" s="10">
        <f t="shared" si="14"/>
        <v>97.5</v>
      </c>
      <c r="M107" s="17">
        <f t="shared" si="15"/>
        <v>12.1875</v>
      </c>
      <c r="N107" s="12">
        <f t="shared" si="13"/>
        <v>81.25</v>
      </c>
      <c r="O107" s="12">
        <v>82.91666666666667</v>
      </c>
      <c r="P107" s="12">
        <f t="shared" si="16"/>
        <v>-1.6666666666666714</v>
      </c>
    </row>
    <row r="108" spans="1:16" ht="12.75">
      <c r="A108" s="41" t="s">
        <v>6</v>
      </c>
      <c r="B108" s="9" t="s">
        <v>7</v>
      </c>
      <c r="C108" s="10">
        <v>15</v>
      </c>
      <c r="D108" s="10">
        <v>15</v>
      </c>
      <c r="E108" s="10">
        <v>14</v>
      </c>
      <c r="F108" s="10">
        <v>14</v>
      </c>
      <c r="G108" s="10">
        <v>14</v>
      </c>
      <c r="H108" s="10">
        <v>14</v>
      </c>
      <c r="I108" s="10">
        <v>15</v>
      </c>
      <c r="J108" s="10">
        <v>15</v>
      </c>
      <c r="K108" s="10">
        <v>14</v>
      </c>
      <c r="L108" s="2">
        <f t="shared" si="14"/>
        <v>115</v>
      </c>
      <c r="M108" s="11">
        <f t="shared" si="15"/>
        <v>14.375</v>
      </c>
      <c r="N108" s="12">
        <f t="shared" si="13"/>
        <v>95.83333333333334</v>
      </c>
      <c r="O108" s="12">
        <v>95.83</v>
      </c>
      <c r="P108" s="12">
        <v>-2.5</v>
      </c>
    </row>
    <row r="109" spans="1:16" ht="12.75">
      <c r="A109" s="57" t="s">
        <v>80</v>
      </c>
      <c r="B109" s="23" t="s">
        <v>38</v>
      </c>
      <c r="C109" s="2">
        <v>12</v>
      </c>
      <c r="D109" s="2">
        <v>13</v>
      </c>
      <c r="E109" s="2">
        <v>12</v>
      </c>
      <c r="F109" s="10">
        <v>12</v>
      </c>
      <c r="G109" s="10">
        <v>12</v>
      </c>
      <c r="H109" s="10">
        <v>14</v>
      </c>
      <c r="I109" s="10">
        <v>12</v>
      </c>
      <c r="J109" s="10">
        <v>13</v>
      </c>
      <c r="K109" s="10">
        <v>12</v>
      </c>
      <c r="L109" s="10">
        <f t="shared" si="14"/>
        <v>99.5</v>
      </c>
      <c r="M109" s="11">
        <f t="shared" si="15"/>
        <v>12.4375</v>
      </c>
      <c r="N109" s="50">
        <f t="shared" si="13"/>
        <v>82.91666666666667</v>
      </c>
      <c r="O109" s="29"/>
      <c r="P109" s="12"/>
    </row>
    <row r="110" spans="1:16" ht="12.75">
      <c r="A110" s="40" t="s">
        <v>85</v>
      </c>
      <c r="B110" s="16" t="s">
        <v>17</v>
      </c>
      <c r="C110" s="10">
        <v>12</v>
      </c>
      <c r="D110" s="10">
        <v>14</v>
      </c>
      <c r="E110" s="10">
        <v>13</v>
      </c>
      <c r="F110" s="10">
        <v>9</v>
      </c>
      <c r="G110" s="10">
        <v>8</v>
      </c>
      <c r="H110" s="10">
        <v>6</v>
      </c>
      <c r="I110" s="10">
        <v>10</v>
      </c>
      <c r="J110" s="10">
        <v>10</v>
      </c>
      <c r="K110" s="10">
        <v>10</v>
      </c>
      <c r="L110" s="10">
        <f t="shared" si="14"/>
        <v>79</v>
      </c>
      <c r="M110" s="17">
        <f t="shared" si="15"/>
        <v>9.875</v>
      </c>
      <c r="N110" s="12">
        <f t="shared" si="13"/>
        <v>65.83333333333334</v>
      </c>
      <c r="O110" s="12"/>
      <c r="P110" s="12"/>
    </row>
    <row r="111" spans="1:16" ht="12.75">
      <c r="A111" s="44" t="s">
        <v>70</v>
      </c>
      <c r="B111" s="16" t="s">
        <v>7</v>
      </c>
      <c r="C111" s="10">
        <v>14</v>
      </c>
      <c r="D111" s="10">
        <v>15</v>
      </c>
      <c r="E111" s="10">
        <v>12</v>
      </c>
      <c r="F111" s="10">
        <v>11</v>
      </c>
      <c r="G111" s="10">
        <v>11</v>
      </c>
      <c r="H111" s="10">
        <v>10</v>
      </c>
      <c r="I111" s="10">
        <v>11</v>
      </c>
      <c r="J111" s="10">
        <v>13</v>
      </c>
      <c r="K111" s="10">
        <v>13</v>
      </c>
      <c r="L111" s="2">
        <f t="shared" si="14"/>
        <v>95.5</v>
      </c>
      <c r="M111" s="11">
        <f t="shared" si="15"/>
        <v>11.9375</v>
      </c>
      <c r="N111" s="12">
        <f t="shared" si="13"/>
        <v>79.58333333333334</v>
      </c>
      <c r="O111" s="12">
        <v>77.5</v>
      </c>
      <c r="P111" s="12">
        <f>N111-O111</f>
        <v>2.083333333333343</v>
      </c>
    </row>
    <row r="112" spans="1:16" ht="12.75">
      <c r="A112" s="40" t="s">
        <v>122</v>
      </c>
      <c r="B112" s="16" t="s">
        <v>17</v>
      </c>
      <c r="C112" s="10">
        <v>13</v>
      </c>
      <c r="D112" s="10">
        <v>15</v>
      </c>
      <c r="E112" s="10">
        <v>15</v>
      </c>
      <c r="F112" s="10">
        <v>14</v>
      </c>
      <c r="G112" s="10">
        <v>12</v>
      </c>
      <c r="H112" s="10">
        <v>13</v>
      </c>
      <c r="I112" s="10">
        <v>14</v>
      </c>
      <c r="J112" s="10">
        <v>11</v>
      </c>
      <c r="K112" s="10">
        <v>12</v>
      </c>
      <c r="L112" s="10">
        <f t="shared" si="14"/>
        <v>105</v>
      </c>
      <c r="M112" s="17">
        <f t="shared" si="15"/>
        <v>13.125</v>
      </c>
      <c r="N112" s="12">
        <f t="shared" si="13"/>
        <v>87.5</v>
      </c>
      <c r="O112" s="12">
        <v>91.25</v>
      </c>
      <c r="P112" s="12">
        <f>N112-O112</f>
        <v>-3.75</v>
      </c>
    </row>
    <row r="113" spans="1:16" ht="12.75">
      <c r="A113" s="40" t="s">
        <v>123</v>
      </c>
      <c r="B113" s="16" t="s">
        <v>17</v>
      </c>
      <c r="C113" s="10">
        <v>8</v>
      </c>
      <c r="D113" s="10">
        <v>13</v>
      </c>
      <c r="E113" s="10">
        <v>15</v>
      </c>
      <c r="F113" s="10">
        <v>10</v>
      </c>
      <c r="G113" s="10">
        <v>10</v>
      </c>
      <c r="H113" s="10">
        <v>10</v>
      </c>
      <c r="I113" s="10">
        <v>10</v>
      </c>
      <c r="J113" s="10">
        <v>12</v>
      </c>
      <c r="K113" s="10">
        <v>14</v>
      </c>
      <c r="L113" s="10">
        <f t="shared" si="14"/>
        <v>91.5</v>
      </c>
      <c r="M113" s="17">
        <f t="shared" si="15"/>
        <v>11.4375</v>
      </c>
      <c r="N113" s="12">
        <f t="shared" si="13"/>
        <v>76.25</v>
      </c>
      <c r="O113" s="12"/>
      <c r="P113" s="12"/>
    </row>
    <row r="114" spans="1:16" ht="12.75">
      <c r="A114" s="40" t="s">
        <v>84</v>
      </c>
      <c r="B114" s="16" t="s">
        <v>17</v>
      </c>
      <c r="C114" s="10">
        <v>12</v>
      </c>
      <c r="D114" s="10">
        <v>15</v>
      </c>
      <c r="E114" s="10">
        <v>14</v>
      </c>
      <c r="F114" s="10">
        <v>11</v>
      </c>
      <c r="G114" s="10">
        <v>14</v>
      </c>
      <c r="H114" s="10">
        <v>13</v>
      </c>
      <c r="I114" s="10">
        <v>12</v>
      </c>
      <c r="J114" s="10">
        <v>13</v>
      </c>
      <c r="K114" s="10">
        <v>14</v>
      </c>
      <c r="L114" s="10">
        <f t="shared" si="14"/>
        <v>104.5</v>
      </c>
      <c r="M114" s="17">
        <f t="shared" si="15"/>
        <v>13.0625</v>
      </c>
      <c r="N114" s="12">
        <f t="shared" si="13"/>
        <v>87.08333333333334</v>
      </c>
      <c r="O114" s="12"/>
      <c r="P114" s="12"/>
    </row>
    <row r="115" spans="1:16" ht="12.75">
      <c r="A115" s="40" t="s">
        <v>52</v>
      </c>
      <c r="B115" s="16" t="s">
        <v>12</v>
      </c>
      <c r="C115" s="10">
        <v>12</v>
      </c>
      <c r="D115" s="10">
        <v>13</v>
      </c>
      <c r="E115" s="10">
        <v>10</v>
      </c>
      <c r="F115" s="10">
        <v>11</v>
      </c>
      <c r="G115" s="10">
        <v>12</v>
      </c>
      <c r="H115" s="10">
        <v>10</v>
      </c>
      <c r="I115" s="10">
        <v>12</v>
      </c>
      <c r="J115" s="10">
        <v>13</v>
      </c>
      <c r="K115" s="10">
        <v>14</v>
      </c>
      <c r="L115" s="2">
        <f t="shared" si="14"/>
        <v>94.5</v>
      </c>
      <c r="M115" s="17">
        <f t="shared" si="15"/>
        <v>11.8125</v>
      </c>
      <c r="N115" s="12">
        <f t="shared" si="13"/>
        <v>78.75</v>
      </c>
      <c r="O115" s="12">
        <v>82.5</v>
      </c>
      <c r="P115" s="12">
        <f>N115-O115</f>
        <v>-3.75</v>
      </c>
    </row>
    <row r="116" spans="1:16" ht="12.75">
      <c r="A116" s="54" t="s">
        <v>81</v>
      </c>
      <c r="B116" s="23" t="s">
        <v>38</v>
      </c>
      <c r="C116" s="2">
        <v>12</v>
      </c>
      <c r="D116" s="2">
        <v>14</v>
      </c>
      <c r="E116" s="2">
        <v>10</v>
      </c>
      <c r="F116" s="10">
        <v>9</v>
      </c>
      <c r="G116" s="10">
        <v>9</v>
      </c>
      <c r="H116" s="10">
        <v>11</v>
      </c>
      <c r="I116" s="10">
        <v>9</v>
      </c>
      <c r="J116" s="10">
        <v>9</v>
      </c>
      <c r="K116" s="10">
        <v>11</v>
      </c>
      <c r="L116" s="10">
        <f t="shared" si="14"/>
        <v>81</v>
      </c>
      <c r="M116" s="11">
        <f t="shared" si="15"/>
        <v>10.125</v>
      </c>
      <c r="N116" s="50">
        <f t="shared" si="13"/>
        <v>67.5</v>
      </c>
      <c r="O116" s="29"/>
      <c r="P116" s="11"/>
    </row>
    <row r="117" spans="1:16" ht="12.75">
      <c r="A117" s="41" t="s">
        <v>34</v>
      </c>
      <c r="B117" s="9" t="s">
        <v>7</v>
      </c>
      <c r="C117" s="10">
        <v>14</v>
      </c>
      <c r="D117" s="10">
        <v>15</v>
      </c>
      <c r="E117" s="10">
        <v>11</v>
      </c>
      <c r="F117" s="10">
        <v>13</v>
      </c>
      <c r="G117" s="10">
        <v>12</v>
      </c>
      <c r="H117" s="10">
        <v>14</v>
      </c>
      <c r="I117" s="10">
        <v>13</v>
      </c>
      <c r="J117" s="10">
        <v>14</v>
      </c>
      <c r="K117" s="10">
        <v>13</v>
      </c>
      <c r="L117" s="2">
        <f t="shared" si="14"/>
        <v>104.5</v>
      </c>
      <c r="M117" s="11">
        <f t="shared" si="15"/>
        <v>13.0625</v>
      </c>
      <c r="N117" s="12">
        <f t="shared" si="13"/>
        <v>87.08333333333334</v>
      </c>
      <c r="O117" s="12">
        <v>87.5</v>
      </c>
      <c r="P117" s="12">
        <f>N117-O117</f>
        <v>-0.4166666666666572</v>
      </c>
    </row>
    <row r="118" spans="1:16" ht="12.75">
      <c r="A118" s="56" t="s">
        <v>82</v>
      </c>
      <c r="B118" s="23" t="s">
        <v>38</v>
      </c>
      <c r="C118" s="2">
        <v>13</v>
      </c>
      <c r="D118" s="2">
        <v>14</v>
      </c>
      <c r="E118" s="2">
        <v>12</v>
      </c>
      <c r="F118" s="10">
        <v>12</v>
      </c>
      <c r="G118" s="10">
        <v>10</v>
      </c>
      <c r="H118" s="10">
        <v>11</v>
      </c>
      <c r="I118" s="10">
        <v>11</v>
      </c>
      <c r="J118" s="10">
        <v>10</v>
      </c>
      <c r="K118" s="10">
        <v>8</v>
      </c>
      <c r="L118" s="10">
        <f t="shared" si="14"/>
        <v>87.5</v>
      </c>
      <c r="M118" s="11">
        <f t="shared" si="15"/>
        <v>10.9375</v>
      </c>
      <c r="N118" s="50">
        <f t="shared" si="13"/>
        <v>72.91666666666667</v>
      </c>
      <c r="O118" s="29"/>
      <c r="P118" s="11"/>
    </row>
    <row r="119" spans="1:16" ht="12.75">
      <c r="A119" s="40" t="s">
        <v>36</v>
      </c>
      <c r="B119" s="28" t="s">
        <v>10</v>
      </c>
      <c r="C119" s="10">
        <v>12</v>
      </c>
      <c r="D119" s="10">
        <v>15</v>
      </c>
      <c r="E119" s="10">
        <v>13</v>
      </c>
      <c r="F119" s="10">
        <v>12</v>
      </c>
      <c r="G119" s="10">
        <v>13</v>
      </c>
      <c r="H119" s="10">
        <v>15</v>
      </c>
      <c r="I119" s="10">
        <v>13</v>
      </c>
      <c r="J119" s="10">
        <v>13</v>
      </c>
      <c r="K119" s="10">
        <v>15</v>
      </c>
      <c r="L119" s="10">
        <f t="shared" si="14"/>
        <v>107.5</v>
      </c>
      <c r="M119" s="17">
        <f t="shared" si="15"/>
        <v>13.4375</v>
      </c>
      <c r="N119" s="12">
        <f t="shared" si="13"/>
        <v>89.58333333333334</v>
      </c>
      <c r="O119" s="12">
        <v>86.25</v>
      </c>
      <c r="P119" s="12">
        <f>N119-O119</f>
        <v>3.333333333333343</v>
      </c>
    </row>
    <row r="120" spans="1:16" ht="12.75">
      <c r="A120" s="57" t="s">
        <v>132</v>
      </c>
      <c r="B120" s="16" t="s">
        <v>12</v>
      </c>
      <c r="C120" s="10">
        <v>12</v>
      </c>
      <c r="D120" s="10">
        <v>15</v>
      </c>
      <c r="E120" s="10">
        <v>13</v>
      </c>
      <c r="F120" s="10">
        <v>10</v>
      </c>
      <c r="G120" s="10">
        <v>8</v>
      </c>
      <c r="H120" s="10">
        <v>10</v>
      </c>
      <c r="I120" s="10">
        <v>10</v>
      </c>
      <c r="J120" s="10">
        <v>9</v>
      </c>
      <c r="K120" s="10">
        <v>13</v>
      </c>
      <c r="L120" s="10">
        <f t="shared" si="14"/>
        <v>86.5</v>
      </c>
      <c r="M120" s="11">
        <f t="shared" si="15"/>
        <v>10.8125</v>
      </c>
      <c r="N120" s="11">
        <f t="shared" si="13"/>
        <v>72.08333333333334</v>
      </c>
      <c r="O120" s="29"/>
      <c r="P120" s="11"/>
    </row>
    <row r="121" spans="1:16" ht="12.75">
      <c r="A121" s="51" t="s">
        <v>75</v>
      </c>
      <c r="B121" s="23" t="s">
        <v>38</v>
      </c>
      <c r="C121" s="2">
        <v>12</v>
      </c>
      <c r="D121" s="2">
        <v>15</v>
      </c>
      <c r="E121" s="2">
        <v>14</v>
      </c>
      <c r="F121" s="10">
        <v>13</v>
      </c>
      <c r="G121" s="10">
        <v>13</v>
      </c>
      <c r="H121" s="10">
        <v>13</v>
      </c>
      <c r="I121" s="10">
        <v>13</v>
      </c>
      <c r="J121" s="10">
        <v>12</v>
      </c>
      <c r="K121" s="10">
        <v>14</v>
      </c>
      <c r="L121" s="10">
        <f t="shared" si="14"/>
        <v>105.5</v>
      </c>
      <c r="M121" s="11">
        <f t="shared" si="15"/>
        <v>13.1875</v>
      </c>
      <c r="N121" s="50">
        <f t="shared" si="13"/>
        <v>87.91666666666667</v>
      </c>
      <c r="O121" s="29"/>
      <c r="P121" s="11"/>
    </row>
    <row r="122" spans="1:16" ht="12.75">
      <c r="A122" s="18"/>
      <c r="B122" s="19"/>
      <c r="M122" s="11"/>
      <c r="N122" s="11"/>
      <c r="O122" s="29"/>
      <c r="P122" s="11"/>
    </row>
    <row r="123" spans="1:16" ht="12.75">
      <c r="A123" s="22"/>
      <c r="B123" s="23"/>
      <c r="M123" s="11"/>
      <c r="N123" s="11"/>
      <c r="O123" s="29"/>
      <c r="P123" s="11"/>
    </row>
    <row r="124" spans="1:16" ht="12.75">
      <c r="A124" s="25"/>
      <c r="B124" s="26"/>
      <c r="M124" s="11"/>
      <c r="N124" s="11"/>
      <c r="O124" s="29"/>
      <c r="P124" s="11"/>
    </row>
    <row r="125" spans="1:16" ht="12.75">
      <c r="A125" s="18"/>
      <c r="B125" s="19"/>
      <c r="M125" s="11"/>
      <c r="N125" s="11"/>
      <c r="O125" s="29"/>
      <c r="P125" s="11"/>
    </row>
    <row r="126" spans="1:16" ht="12.75">
      <c r="A126" s="31"/>
      <c r="M126" s="11"/>
      <c r="N126" s="11"/>
      <c r="O126" s="29"/>
      <c r="P126" s="11"/>
    </row>
    <row r="127" spans="1:16" ht="12.75">
      <c r="A127" s="24"/>
      <c r="B127" s="28"/>
      <c r="M127" s="11"/>
      <c r="N127" s="11"/>
      <c r="O127" s="29"/>
      <c r="P127" s="11"/>
    </row>
    <row r="128" spans="13:16" ht="12.75">
      <c r="M128" s="11"/>
      <c r="N128" s="11"/>
      <c r="O128" s="29"/>
      <c r="P128" s="11"/>
    </row>
    <row r="129" spans="1:16" ht="12.75">
      <c r="A129" s="25"/>
      <c r="B129" s="26"/>
      <c r="M129" s="11"/>
      <c r="N129" s="11"/>
      <c r="O129" s="29"/>
      <c r="P129" s="11"/>
    </row>
    <row r="130" spans="1:16" ht="12.75">
      <c r="A130" s="24"/>
      <c r="B130" s="28"/>
      <c r="M130" s="11"/>
      <c r="N130" s="11"/>
      <c r="O130" s="29"/>
      <c r="P130" s="11"/>
    </row>
    <row r="131" spans="13:16" ht="12.75">
      <c r="M131" s="11"/>
      <c r="N131" s="11"/>
      <c r="O131" s="29"/>
      <c r="P131" s="11"/>
    </row>
    <row r="132" spans="1:16" ht="12.75">
      <c r="A132" s="22"/>
      <c r="B132" s="23"/>
      <c r="M132" s="11"/>
      <c r="N132" s="11"/>
      <c r="O132" s="29"/>
      <c r="P132" s="11"/>
    </row>
    <row r="133" spans="1:16" ht="12.75">
      <c r="A133" s="25"/>
      <c r="B133" s="26"/>
      <c r="M133" s="11"/>
      <c r="N133" s="11"/>
      <c r="O133" s="29"/>
      <c r="P133" s="11"/>
    </row>
    <row r="134" spans="1:16" ht="12.75">
      <c r="A134" s="24"/>
      <c r="B134" s="28"/>
      <c r="M134" s="11"/>
      <c r="N134" s="11"/>
      <c r="O134" s="29"/>
      <c r="P134" s="11"/>
    </row>
    <row r="135" spans="1:16" ht="12.75">
      <c r="A135" s="24"/>
      <c r="B135" s="28"/>
      <c r="M135" s="11"/>
      <c r="N135" s="11"/>
      <c r="O135" s="29"/>
      <c r="P135" s="11"/>
    </row>
    <row r="136" spans="1:16" ht="12.75">
      <c r="A136" s="22"/>
      <c r="B136" s="23"/>
      <c r="M136" s="11"/>
      <c r="N136" s="11"/>
      <c r="O136" s="29"/>
      <c r="P136" s="11"/>
    </row>
    <row r="137" spans="1:16" ht="12.75">
      <c r="A137" s="15"/>
      <c r="B137" s="16"/>
      <c r="M137" s="11"/>
      <c r="N137" s="11"/>
      <c r="O137" s="29"/>
      <c r="P137" s="11"/>
    </row>
    <row r="138" spans="1:16" ht="12.75">
      <c r="A138" s="18"/>
      <c r="B138" s="19"/>
      <c r="M138" s="11"/>
      <c r="N138" s="11"/>
      <c r="O138" s="29"/>
      <c r="P138" s="11"/>
    </row>
    <row r="139" spans="1:16" ht="12.75">
      <c r="A139" s="25"/>
      <c r="B139" s="26"/>
      <c r="M139" s="11"/>
      <c r="N139" s="11"/>
      <c r="O139" s="29"/>
      <c r="P139" s="11"/>
    </row>
    <row r="140" spans="1:16" ht="12.75">
      <c r="A140" s="24"/>
      <c r="B140" s="28"/>
      <c r="M140" s="11"/>
      <c r="N140" s="11"/>
      <c r="O140" s="29"/>
      <c r="P140" s="11"/>
    </row>
    <row r="141" spans="1:16" ht="12.75">
      <c r="A141" s="18"/>
      <c r="B141" s="19"/>
      <c r="M141" s="11"/>
      <c r="N141" s="11"/>
      <c r="O141" s="29"/>
      <c r="P141" s="11"/>
    </row>
    <row r="142" spans="1:16" ht="12.75">
      <c r="A142" s="24"/>
      <c r="B142" s="28"/>
      <c r="M142" s="11"/>
      <c r="N142" s="11"/>
      <c r="O142" s="29"/>
      <c r="P142" s="11"/>
    </row>
    <row r="143" spans="13:16" ht="12.75">
      <c r="M143" s="11"/>
      <c r="N143" s="11"/>
      <c r="O143" s="29"/>
      <c r="P143" s="11"/>
    </row>
    <row r="144" spans="1:16" ht="12.75">
      <c r="A144" s="18"/>
      <c r="B144" s="19"/>
      <c r="M144" s="11"/>
      <c r="N144" s="11"/>
      <c r="O144" s="29"/>
      <c r="P144" s="11"/>
    </row>
    <row r="145" spans="1:16" ht="12.75">
      <c r="A145" s="24"/>
      <c r="B145" s="28"/>
      <c r="M145" s="11"/>
      <c r="N145" s="11"/>
      <c r="O145" s="29"/>
      <c r="P145" s="11"/>
    </row>
    <row r="146" spans="13:16" ht="12.75">
      <c r="M146" s="11"/>
      <c r="N146" s="11"/>
      <c r="O146" s="29"/>
      <c r="P146" s="11"/>
    </row>
    <row r="147" spans="1:16" ht="12.75">
      <c r="A147" s="18"/>
      <c r="B147" s="19"/>
      <c r="M147" s="11"/>
      <c r="N147" s="11"/>
      <c r="O147" s="29"/>
      <c r="P147" s="11"/>
    </row>
    <row r="148" spans="1:16" ht="12.75">
      <c r="A148" s="18"/>
      <c r="B148" s="19"/>
      <c r="M148" s="11"/>
      <c r="N148" s="11"/>
      <c r="O148" s="29"/>
      <c r="P148" s="11"/>
    </row>
    <row r="149" spans="1:16" ht="12.75">
      <c r="A149" s="22"/>
      <c r="B149" s="23"/>
      <c r="M149" s="11"/>
      <c r="N149" s="11"/>
      <c r="O149" s="29"/>
      <c r="P149" s="11"/>
    </row>
    <row r="150" spans="1:16" ht="12.75">
      <c r="A150" s="24"/>
      <c r="B150" s="28"/>
      <c r="M150" s="11"/>
      <c r="N150" s="11"/>
      <c r="O150" s="29"/>
      <c r="P150" s="11"/>
    </row>
  </sheetData>
  <printOptions/>
  <pageMargins left="0.7000000000000001" right="0.7479166666666667" top="1.020138888888889" bottom="0.9840277777777778" header="0.49236111111111114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Gesamtliste alphabetisch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0"/>
  <sheetViews>
    <sheetView showGridLines="0" showZeros="0" showOutlineSymbols="0" zoomScale="96" zoomScaleNormal="96" workbookViewId="0" topLeftCell="A2">
      <selection activeCell="U35" sqref="U35"/>
    </sheetView>
  </sheetViews>
  <sheetFormatPr defaultColWidth="11.421875" defaultRowHeight="12.75"/>
  <cols>
    <col min="1" max="1" width="27.140625" style="1" customWidth="1"/>
    <col min="2" max="2" width="10.140625" style="3" customWidth="1"/>
    <col min="3" max="11" width="3.7109375" style="2" customWidth="1"/>
    <col min="12" max="12" width="8.7109375" style="2" customWidth="1"/>
    <col min="13" max="13" width="11.7109375" style="2" customWidth="1"/>
    <col min="14" max="16" width="9.7109375" style="2" customWidth="1"/>
    <col min="17" max="16384" width="11.421875" style="2" customWidth="1"/>
  </cols>
  <sheetData>
    <row r="1" spans="1:256" s="7" customFormat="1" ht="12.75">
      <c r="A1" s="4" t="s">
        <v>0</v>
      </c>
      <c r="B1" s="4" t="s">
        <v>2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 t="s">
        <v>3</v>
      </c>
      <c r="M1" s="6" t="s">
        <v>4</v>
      </c>
      <c r="N1" s="5" t="s">
        <v>74</v>
      </c>
      <c r="O1" s="5" t="s">
        <v>1</v>
      </c>
      <c r="P1" s="6" t="s">
        <v>5</v>
      </c>
      <c r="IV1"/>
    </row>
    <row r="2" spans="1:16" ht="12.75">
      <c r="A2" s="24" t="s">
        <v>64</v>
      </c>
      <c r="B2" s="16" t="s">
        <v>10</v>
      </c>
      <c r="C2" s="10">
        <v>13</v>
      </c>
      <c r="D2" s="10">
        <v>15</v>
      </c>
      <c r="E2" s="10">
        <v>13</v>
      </c>
      <c r="F2" s="10">
        <v>12</v>
      </c>
      <c r="G2" s="10">
        <v>12</v>
      </c>
      <c r="H2" s="10">
        <v>14</v>
      </c>
      <c r="I2" s="10">
        <v>13</v>
      </c>
      <c r="J2" s="10">
        <v>14</v>
      </c>
      <c r="K2" s="10">
        <v>14</v>
      </c>
      <c r="L2" s="10">
        <f aca="true" t="shared" si="0" ref="L2:L33">((C2+D2)/2)+(K2+E2+F2+G2+H2+I2+J2)</f>
        <v>106</v>
      </c>
      <c r="M2" s="11">
        <f aca="true" t="shared" si="1" ref="M2:M33">(((C2+D2)/2)+(E2+F2+G2+H2+I2+J2+K2))/8</f>
        <v>13.25</v>
      </c>
      <c r="N2" s="12">
        <f>(((C2+D2)/2)+(E2+F2+G2+H2+I2+J2+K2))/1.2</f>
        <v>88.33333333333334</v>
      </c>
      <c r="O2" s="12">
        <v>78.75</v>
      </c>
      <c r="P2" s="60">
        <f aca="true" t="shared" si="2" ref="P2:P33">N2-O2</f>
        <v>9.583333333333343</v>
      </c>
    </row>
    <row r="3" spans="1:16" ht="12.75">
      <c r="A3" s="24" t="s">
        <v>115</v>
      </c>
      <c r="B3" s="16" t="s">
        <v>17</v>
      </c>
      <c r="C3" s="10">
        <v>12</v>
      </c>
      <c r="D3" s="10">
        <v>15</v>
      </c>
      <c r="E3" s="10">
        <v>14</v>
      </c>
      <c r="F3" s="10">
        <v>13</v>
      </c>
      <c r="G3" s="10">
        <v>13</v>
      </c>
      <c r="H3" s="10">
        <v>10</v>
      </c>
      <c r="I3" s="10">
        <v>14</v>
      </c>
      <c r="J3" s="10">
        <v>14</v>
      </c>
      <c r="K3" s="10">
        <v>15</v>
      </c>
      <c r="L3" s="10">
        <f t="shared" si="0"/>
        <v>106.5</v>
      </c>
      <c r="M3" s="17">
        <f t="shared" si="1"/>
        <v>13.3125</v>
      </c>
      <c r="N3" s="12">
        <f>L3/1.2</f>
        <v>88.75</v>
      </c>
      <c r="O3" s="12">
        <v>82.5</v>
      </c>
      <c r="P3" s="60">
        <f t="shared" si="2"/>
        <v>6.25</v>
      </c>
    </row>
    <row r="4" spans="1:16" ht="12.75">
      <c r="A4" s="8" t="s">
        <v>58</v>
      </c>
      <c r="B4" s="9" t="s">
        <v>7</v>
      </c>
      <c r="C4" s="10">
        <v>12</v>
      </c>
      <c r="D4" s="10">
        <v>15</v>
      </c>
      <c r="E4" s="10">
        <v>12</v>
      </c>
      <c r="F4" s="10">
        <v>12</v>
      </c>
      <c r="G4" s="10">
        <v>12</v>
      </c>
      <c r="H4" s="10">
        <v>14</v>
      </c>
      <c r="I4" s="10">
        <v>12</v>
      </c>
      <c r="J4" s="10">
        <v>14</v>
      </c>
      <c r="K4" s="10">
        <v>14</v>
      </c>
      <c r="L4" s="2">
        <f t="shared" si="0"/>
        <v>103.5</v>
      </c>
      <c r="M4" s="11">
        <f t="shared" si="1"/>
        <v>12.9375</v>
      </c>
      <c r="N4" s="12">
        <f aca="true" t="shared" si="3" ref="N4:N24">(((C4+D4)/2)+(E4+F4+G4+H4+I4+J4+K4))/1.2</f>
        <v>86.25</v>
      </c>
      <c r="O4" s="12">
        <v>80.41666666666667</v>
      </c>
      <c r="P4" s="60">
        <f t="shared" si="2"/>
        <v>5.833333333333329</v>
      </c>
    </row>
    <row r="5" spans="1:16" ht="12.75">
      <c r="A5" s="24" t="s">
        <v>117</v>
      </c>
      <c r="B5" s="16" t="s">
        <v>17</v>
      </c>
      <c r="C5" s="10">
        <v>12</v>
      </c>
      <c r="D5" s="10">
        <v>15</v>
      </c>
      <c r="E5" s="10">
        <v>14</v>
      </c>
      <c r="F5" s="10">
        <v>13</v>
      </c>
      <c r="G5" s="10">
        <v>12</v>
      </c>
      <c r="H5" s="10">
        <v>12</v>
      </c>
      <c r="I5" s="10">
        <v>14</v>
      </c>
      <c r="J5" s="10">
        <v>14</v>
      </c>
      <c r="K5" s="10">
        <v>13</v>
      </c>
      <c r="L5" s="10">
        <f t="shared" si="0"/>
        <v>105.5</v>
      </c>
      <c r="M5" s="17">
        <f t="shared" si="1"/>
        <v>13.1875</v>
      </c>
      <c r="N5" s="12">
        <f t="shared" si="3"/>
        <v>87.91666666666667</v>
      </c>
      <c r="O5" s="12">
        <v>82.5</v>
      </c>
      <c r="P5" s="60">
        <f t="shared" si="2"/>
        <v>5.416666666666671</v>
      </c>
    </row>
    <row r="6" spans="1:16" ht="12.75">
      <c r="A6" s="13" t="s">
        <v>91</v>
      </c>
      <c r="B6" s="14" t="s">
        <v>10</v>
      </c>
      <c r="C6" s="10">
        <v>14</v>
      </c>
      <c r="D6" s="10">
        <v>15</v>
      </c>
      <c r="E6" s="10">
        <v>12</v>
      </c>
      <c r="F6" s="10">
        <v>13</v>
      </c>
      <c r="G6" s="10">
        <v>12</v>
      </c>
      <c r="H6" s="10">
        <v>14</v>
      </c>
      <c r="I6" s="10">
        <v>12</v>
      </c>
      <c r="J6" s="10">
        <v>13</v>
      </c>
      <c r="K6" s="10">
        <v>11</v>
      </c>
      <c r="L6" s="10">
        <f t="shared" si="0"/>
        <v>101.5</v>
      </c>
      <c r="M6" s="11">
        <f t="shared" si="1"/>
        <v>12.6875</v>
      </c>
      <c r="N6" s="12">
        <f t="shared" si="3"/>
        <v>84.58333333333334</v>
      </c>
      <c r="O6" s="12">
        <v>79.58333333333334</v>
      </c>
      <c r="P6" s="60">
        <f t="shared" si="2"/>
        <v>5</v>
      </c>
    </row>
    <row r="7" spans="1:16" ht="12.75">
      <c r="A7" s="13" t="s">
        <v>49</v>
      </c>
      <c r="B7" s="14" t="s">
        <v>10</v>
      </c>
      <c r="C7" s="10">
        <v>14</v>
      </c>
      <c r="D7" s="10">
        <v>15</v>
      </c>
      <c r="E7" s="10">
        <v>14</v>
      </c>
      <c r="F7" s="10">
        <v>13</v>
      </c>
      <c r="G7" s="10">
        <v>12</v>
      </c>
      <c r="H7" s="10">
        <v>11</v>
      </c>
      <c r="I7" s="10">
        <v>14</v>
      </c>
      <c r="J7" s="10">
        <v>14</v>
      </c>
      <c r="K7" s="10">
        <v>14</v>
      </c>
      <c r="L7" s="10">
        <f t="shared" si="0"/>
        <v>106.5</v>
      </c>
      <c r="M7" s="11">
        <f t="shared" si="1"/>
        <v>13.3125</v>
      </c>
      <c r="N7" s="12">
        <f t="shared" si="3"/>
        <v>88.75</v>
      </c>
      <c r="O7" s="12">
        <v>83.75</v>
      </c>
      <c r="P7" s="60">
        <f t="shared" si="2"/>
        <v>5</v>
      </c>
    </row>
    <row r="8" spans="1:16" ht="12.75">
      <c r="A8" s="24" t="s">
        <v>90</v>
      </c>
      <c r="B8" s="16" t="s">
        <v>10</v>
      </c>
      <c r="C8" s="10">
        <v>14</v>
      </c>
      <c r="D8" s="10">
        <v>15</v>
      </c>
      <c r="E8" s="10">
        <v>10</v>
      </c>
      <c r="F8" s="10">
        <v>10</v>
      </c>
      <c r="G8" s="10">
        <v>10</v>
      </c>
      <c r="H8" s="10">
        <v>10</v>
      </c>
      <c r="I8" s="10">
        <v>11</v>
      </c>
      <c r="J8" s="10">
        <v>13</v>
      </c>
      <c r="K8" s="10">
        <v>11</v>
      </c>
      <c r="L8" s="10">
        <f t="shared" si="0"/>
        <v>89.5</v>
      </c>
      <c r="M8" s="17">
        <f t="shared" si="1"/>
        <v>11.1875</v>
      </c>
      <c r="N8" s="12">
        <f t="shared" si="3"/>
        <v>74.58333333333334</v>
      </c>
      <c r="O8" s="12">
        <v>70</v>
      </c>
      <c r="P8" s="60">
        <f t="shared" si="2"/>
        <v>4.583333333333343</v>
      </c>
    </row>
    <row r="9" spans="1:16" ht="12.75">
      <c r="A9" s="24" t="s">
        <v>60</v>
      </c>
      <c r="B9" s="16" t="s">
        <v>16</v>
      </c>
      <c r="C9" s="10">
        <v>14</v>
      </c>
      <c r="D9" s="10">
        <v>15</v>
      </c>
      <c r="E9" s="10">
        <v>14</v>
      </c>
      <c r="F9" s="10">
        <v>12</v>
      </c>
      <c r="G9" s="10">
        <v>12</v>
      </c>
      <c r="H9" s="10">
        <v>11</v>
      </c>
      <c r="I9" s="10">
        <v>13</v>
      </c>
      <c r="J9" s="10">
        <v>11</v>
      </c>
      <c r="K9" s="10">
        <v>14</v>
      </c>
      <c r="L9" s="10">
        <f t="shared" si="0"/>
        <v>101.5</v>
      </c>
      <c r="M9" s="17">
        <f t="shared" si="1"/>
        <v>12.6875</v>
      </c>
      <c r="N9" s="12">
        <f t="shared" si="3"/>
        <v>84.58333333333334</v>
      </c>
      <c r="O9" s="12">
        <v>80</v>
      </c>
      <c r="P9" s="60">
        <f t="shared" si="2"/>
        <v>4.583333333333343</v>
      </c>
    </row>
    <row r="10" spans="1:16" ht="12.75">
      <c r="A10" s="8" t="s">
        <v>32</v>
      </c>
      <c r="B10" s="9" t="s">
        <v>7</v>
      </c>
      <c r="C10" s="10">
        <v>14</v>
      </c>
      <c r="D10" s="10">
        <v>15</v>
      </c>
      <c r="E10" s="10">
        <v>14</v>
      </c>
      <c r="F10" s="10">
        <v>14</v>
      </c>
      <c r="G10" s="10">
        <v>13</v>
      </c>
      <c r="H10" s="10">
        <v>14</v>
      </c>
      <c r="I10" s="10">
        <v>15</v>
      </c>
      <c r="J10" s="10">
        <v>12</v>
      </c>
      <c r="K10" s="10">
        <v>14</v>
      </c>
      <c r="L10" s="2">
        <f t="shared" si="0"/>
        <v>110.5</v>
      </c>
      <c r="M10" s="11">
        <f t="shared" si="1"/>
        <v>13.8125</v>
      </c>
      <c r="N10" s="12">
        <f t="shared" si="3"/>
        <v>92.08333333333334</v>
      </c>
      <c r="O10" s="12">
        <v>87.91666666666667</v>
      </c>
      <c r="P10" s="60">
        <f t="shared" si="2"/>
        <v>4.166666666666671</v>
      </c>
    </row>
    <row r="11" spans="1:16" ht="12.75">
      <c r="A11" s="22" t="s">
        <v>94</v>
      </c>
      <c r="B11" s="23" t="s">
        <v>10</v>
      </c>
      <c r="C11" s="10">
        <v>15</v>
      </c>
      <c r="D11" s="10">
        <v>15</v>
      </c>
      <c r="E11" s="10">
        <v>15</v>
      </c>
      <c r="F11" s="10">
        <v>14</v>
      </c>
      <c r="G11" s="10">
        <v>15</v>
      </c>
      <c r="H11" s="10">
        <v>15</v>
      </c>
      <c r="I11" s="10">
        <v>15</v>
      </c>
      <c r="J11" s="10">
        <v>15</v>
      </c>
      <c r="K11" s="10">
        <v>15</v>
      </c>
      <c r="L11" s="10">
        <f t="shared" si="0"/>
        <v>119</v>
      </c>
      <c r="M11" s="17">
        <f t="shared" si="1"/>
        <v>14.875</v>
      </c>
      <c r="N11" s="12">
        <f t="shared" si="3"/>
        <v>99.16666666666667</v>
      </c>
      <c r="O11" s="12">
        <v>95</v>
      </c>
      <c r="P11" s="60">
        <f t="shared" si="2"/>
        <v>4.166666666666671</v>
      </c>
    </row>
    <row r="12" spans="1:16" ht="12.75">
      <c r="A12" s="8" t="s">
        <v>28</v>
      </c>
      <c r="B12" s="9" t="s">
        <v>12</v>
      </c>
      <c r="C12" s="10">
        <v>15</v>
      </c>
      <c r="D12" s="10">
        <v>14</v>
      </c>
      <c r="E12" s="10">
        <v>14</v>
      </c>
      <c r="F12" s="10">
        <v>14</v>
      </c>
      <c r="G12" s="10">
        <v>13</v>
      </c>
      <c r="H12" s="10">
        <v>15</v>
      </c>
      <c r="I12" s="10">
        <v>13</v>
      </c>
      <c r="J12" s="10">
        <v>13</v>
      </c>
      <c r="K12" s="10">
        <v>15</v>
      </c>
      <c r="L12" s="2">
        <f t="shared" si="0"/>
        <v>111.5</v>
      </c>
      <c r="M12" s="17">
        <f t="shared" si="1"/>
        <v>13.9375</v>
      </c>
      <c r="N12" s="12">
        <f t="shared" si="3"/>
        <v>92.91666666666667</v>
      </c>
      <c r="O12" s="12">
        <v>88.75</v>
      </c>
      <c r="P12" s="60">
        <f t="shared" si="2"/>
        <v>4.166666666666671</v>
      </c>
    </row>
    <row r="13" spans="1:16" ht="12.75">
      <c r="A13" s="8" t="s">
        <v>25</v>
      </c>
      <c r="B13" s="9" t="s">
        <v>7</v>
      </c>
      <c r="C13" s="10">
        <v>14</v>
      </c>
      <c r="D13" s="10">
        <v>15</v>
      </c>
      <c r="E13" s="10">
        <v>14</v>
      </c>
      <c r="F13" s="10">
        <v>13</v>
      </c>
      <c r="G13" s="10">
        <v>13</v>
      </c>
      <c r="H13" s="10">
        <v>15</v>
      </c>
      <c r="I13" s="10">
        <v>14</v>
      </c>
      <c r="J13" s="10">
        <v>14</v>
      </c>
      <c r="K13" s="10">
        <v>15</v>
      </c>
      <c r="L13" s="2">
        <f t="shared" si="0"/>
        <v>112.5</v>
      </c>
      <c r="M13" s="11">
        <f t="shared" si="1"/>
        <v>14.0625</v>
      </c>
      <c r="N13" s="12">
        <f t="shared" si="3"/>
        <v>93.75</v>
      </c>
      <c r="O13" s="12">
        <v>89.58333333333334</v>
      </c>
      <c r="P13" s="60">
        <f t="shared" si="2"/>
        <v>4.166666666666657</v>
      </c>
    </row>
    <row r="14" spans="1:16" ht="12.75">
      <c r="A14" s="8" t="s">
        <v>43</v>
      </c>
      <c r="B14" s="9" t="s">
        <v>7</v>
      </c>
      <c r="C14" s="2">
        <v>13</v>
      </c>
      <c r="D14" s="2">
        <v>14</v>
      </c>
      <c r="E14" s="2">
        <v>11</v>
      </c>
      <c r="F14" s="10">
        <v>12</v>
      </c>
      <c r="G14" s="10">
        <v>13</v>
      </c>
      <c r="H14" s="10">
        <v>14</v>
      </c>
      <c r="I14" s="10">
        <v>14</v>
      </c>
      <c r="J14" s="10">
        <v>14</v>
      </c>
      <c r="K14" s="10">
        <v>14</v>
      </c>
      <c r="L14" s="2">
        <f t="shared" si="0"/>
        <v>105.5</v>
      </c>
      <c r="M14" s="11">
        <f t="shared" si="1"/>
        <v>13.1875</v>
      </c>
      <c r="N14" s="12">
        <f t="shared" si="3"/>
        <v>87.91666666666667</v>
      </c>
      <c r="O14" s="12">
        <v>84.16666666666667</v>
      </c>
      <c r="P14" s="60">
        <f t="shared" si="2"/>
        <v>3.75</v>
      </c>
    </row>
    <row r="15" spans="1:16" ht="12.75">
      <c r="A15" s="8" t="s">
        <v>63</v>
      </c>
      <c r="B15" s="9" t="s">
        <v>7</v>
      </c>
      <c r="C15" s="10">
        <v>14</v>
      </c>
      <c r="D15" s="10">
        <v>15</v>
      </c>
      <c r="E15" s="10">
        <v>13</v>
      </c>
      <c r="F15" s="10">
        <v>10</v>
      </c>
      <c r="G15" s="10">
        <v>10</v>
      </c>
      <c r="H15" s="10">
        <v>13</v>
      </c>
      <c r="I15" s="10">
        <v>13</v>
      </c>
      <c r="J15" s="10">
        <v>13</v>
      </c>
      <c r="K15" s="10">
        <v>13</v>
      </c>
      <c r="L15" s="2">
        <f t="shared" si="0"/>
        <v>99.5</v>
      </c>
      <c r="M15" s="11">
        <f t="shared" si="1"/>
        <v>12.4375</v>
      </c>
      <c r="N15" s="12">
        <f t="shared" si="3"/>
        <v>82.91666666666667</v>
      </c>
      <c r="O15" s="12">
        <v>79.16666666666667</v>
      </c>
      <c r="P15" s="60">
        <f t="shared" si="2"/>
        <v>3.75</v>
      </c>
    </row>
    <row r="16" spans="1:16" ht="12.75">
      <c r="A16" s="25" t="s">
        <v>102</v>
      </c>
      <c r="B16" s="16" t="s">
        <v>16</v>
      </c>
      <c r="C16" s="10">
        <v>11</v>
      </c>
      <c r="D16" s="10">
        <v>14</v>
      </c>
      <c r="E16" s="10">
        <v>12</v>
      </c>
      <c r="F16" s="10">
        <v>9</v>
      </c>
      <c r="G16" s="10">
        <v>9</v>
      </c>
      <c r="H16" s="10">
        <v>9</v>
      </c>
      <c r="I16" s="10">
        <v>10</v>
      </c>
      <c r="J16" s="10">
        <v>10</v>
      </c>
      <c r="K16" s="10">
        <v>12</v>
      </c>
      <c r="L16" s="10">
        <f t="shared" si="0"/>
        <v>83.5</v>
      </c>
      <c r="M16" s="17">
        <f t="shared" si="1"/>
        <v>10.4375</v>
      </c>
      <c r="N16" s="12">
        <f t="shared" si="3"/>
        <v>69.58333333333334</v>
      </c>
      <c r="O16" s="12">
        <v>65.83333333333334</v>
      </c>
      <c r="P16" s="60">
        <f t="shared" si="2"/>
        <v>3.75</v>
      </c>
    </row>
    <row r="17" spans="1:16" ht="12.75">
      <c r="A17" s="24" t="s">
        <v>40</v>
      </c>
      <c r="B17" s="16" t="s">
        <v>16</v>
      </c>
      <c r="C17" s="10">
        <v>15</v>
      </c>
      <c r="D17" s="10">
        <v>14</v>
      </c>
      <c r="E17" s="10">
        <v>13</v>
      </c>
      <c r="F17" s="10">
        <v>13</v>
      </c>
      <c r="G17" s="10">
        <v>12</v>
      </c>
      <c r="H17" s="10">
        <v>12</v>
      </c>
      <c r="I17" s="10">
        <v>14</v>
      </c>
      <c r="J17" s="10">
        <v>14</v>
      </c>
      <c r="K17" s="10">
        <v>14</v>
      </c>
      <c r="L17" s="10">
        <f t="shared" si="0"/>
        <v>106.5</v>
      </c>
      <c r="M17" s="17">
        <f t="shared" si="1"/>
        <v>13.3125</v>
      </c>
      <c r="N17" s="12">
        <f t="shared" si="3"/>
        <v>88.75</v>
      </c>
      <c r="O17" s="12">
        <v>85</v>
      </c>
      <c r="P17" s="60">
        <f t="shared" si="2"/>
        <v>3.75</v>
      </c>
    </row>
    <row r="18" spans="1:16" ht="12.75">
      <c r="A18" s="15" t="s">
        <v>131</v>
      </c>
      <c r="B18" s="16" t="s">
        <v>12</v>
      </c>
      <c r="C18" s="10">
        <v>15</v>
      </c>
      <c r="D18" s="10">
        <v>15</v>
      </c>
      <c r="E18" s="10">
        <v>14</v>
      </c>
      <c r="F18" s="10">
        <v>11</v>
      </c>
      <c r="G18" s="10">
        <v>11</v>
      </c>
      <c r="H18" s="10">
        <v>14</v>
      </c>
      <c r="I18" s="10">
        <v>14</v>
      </c>
      <c r="J18" s="10">
        <v>14</v>
      </c>
      <c r="K18" s="10">
        <v>15</v>
      </c>
      <c r="L18" s="2">
        <f t="shared" si="0"/>
        <v>108</v>
      </c>
      <c r="M18" s="17">
        <f t="shared" si="1"/>
        <v>13.5</v>
      </c>
      <c r="N18" s="12">
        <f t="shared" si="3"/>
        <v>90</v>
      </c>
      <c r="O18" s="12">
        <v>86.25</v>
      </c>
      <c r="P18" s="60">
        <f t="shared" si="2"/>
        <v>3.75</v>
      </c>
    </row>
    <row r="19" spans="1:16" ht="12.75">
      <c r="A19" s="24" t="s">
        <v>36</v>
      </c>
      <c r="B19" s="28" t="s">
        <v>10</v>
      </c>
      <c r="C19" s="10">
        <v>12</v>
      </c>
      <c r="D19" s="10">
        <v>15</v>
      </c>
      <c r="E19" s="10">
        <v>13</v>
      </c>
      <c r="F19" s="10">
        <v>12</v>
      </c>
      <c r="G19" s="10">
        <v>13</v>
      </c>
      <c r="H19" s="10">
        <v>15</v>
      </c>
      <c r="I19" s="10">
        <v>13</v>
      </c>
      <c r="J19" s="10">
        <v>13</v>
      </c>
      <c r="K19" s="10">
        <v>15</v>
      </c>
      <c r="L19" s="10">
        <f t="shared" si="0"/>
        <v>107.5</v>
      </c>
      <c r="M19" s="17">
        <f t="shared" si="1"/>
        <v>13.4375</v>
      </c>
      <c r="N19" s="12">
        <f t="shared" si="3"/>
        <v>89.58333333333334</v>
      </c>
      <c r="O19" s="12">
        <v>86.25</v>
      </c>
      <c r="P19" s="60">
        <f t="shared" si="2"/>
        <v>3.333333333333343</v>
      </c>
    </row>
    <row r="20" spans="1:16" ht="12.75">
      <c r="A20" s="24" t="s">
        <v>111</v>
      </c>
      <c r="B20" s="16" t="s">
        <v>17</v>
      </c>
      <c r="C20" s="10">
        <v>12</v>
      </c>
      <c r="D20" s="10">
        <v>15</v>
      </c>
      <c r="E20" s="10">
        <v>14</v>
      </c>
      <c r="F20" s="10">
        <v>12</v>
      </c>
      <c r="G20" s="10">
        <v>8</v>
      </c>
      <c r="H20" s="10">
        <v>10</v>
      </c>
      <c r="I20" s="10">
        <v>14</v>
      </c>
      <c r="J20" s="10">
        <v>14</v>
      </c>
      <c r="K20" s="10">
        <v>14</v>
      </c>
      <c r="L20" s="10">
        <f t="shared" si="0"/>
        <v>99.5</v>
      </c>
      <c r="M20" s="17">
        <f t="shared" si="1"/>
        <v>12.4375</v>
      </c>
      <c r="N20" s="12">
        <f t="shared" si="3"/>
        <v>82.91666666666667</v>
      </c>
      <c r="O20" s="12">
        <v>79.58333333333334</v>
      </c>
      <c r="P20" s="60">
        <f t="shared" si="2"/>
        <v>3.3333333333333286</v>
      </c>
    </row>
    <row r="21" spans="1:16" ht="12.75">
      <c r="A21" s="24" t="s">
        <v>48</v>
      </c>
      <c r="B21" s="16" t="s">
        <v>17</v>
      </c>
      <c r="C21" s="10">
        <v>14</v>
      </c>
      <c r="D21" s="10">
        <v>15</v>
      </c>
      <c r="E21" s="10">
        <v>13</v>
      </c>
      <c r="F21" s="10">
        <v>13</v>
      </c>
      <c r="G21" s="10">
        <v>10</v>
      </c>
      <c r="H21" s="10">
        <v>13</v>
      </c>
      <c r="I21" s="10">
        <v>13</v>
      </c>
      <c r="J21" s="10">
        <v>14</v>
      </c>
      <c r="K21" s="10">
        <v>14</v>
      </c>
      <c r="L21" s="10">
        <f t="shared" si="0"/>
        <v>104.5</v>
      </c>
      <c r="M21" s="17">
        <f t="shared" si="1"/>
        <v>13.0625</v>
      </c>
      <c r="N21" s="12">
        <f t="shared" si="3"/>
        <v>87.08333333333334</v>
      </c>
      <c r="O21" s="12">
        <v>84.16666666666667</v>
      </c>
      <c r="P21" s="60">
        <f t="shared" si="2"/>
        <v>2.9166666666666714</v>
      </c>
    </row>
    <row r="22" spans="1:16" ht="12.75">
      <c r="A22" s="8" t="s">
        <v>37</v>
      </c>
      <c r="B22" s="9" t="s">
        <v>7</v>
      </c>
      <c r="C22" s="10">
        <v>15</v>
      </c>
      <c r="D22" s="10">
        <v>15</v>
      </c>
      <c r="E22" s="10">
        <v>13</v>
      </c>
      <c r="F22" s="10">
        <v>12</v>
      </c>
      <c r="G22" s="10">
        <v>12</v>
      </c>
      <c r="H22" s="10">
        <v>13</v>
      </c>
      <c r="I22" s="10">
        <v>13</v>
      </c>
      <c r="J22" s="10">
        <v>13</v>
      </c>
      <c r="K22" s="10">
        <v>15</v>
      </c>
      <c r="L22" s="2">
        <f t="shared" si="0"/>
        <v>106</v>
      </c>
      <c r="M22" s="11">
        <f t="shared" si="1"/>
        <v>13.25</v>
      </c>
      <c r="N22" s="12">
        <f t="shared" si="3"/>
        <v>88.33333333333334</v>
      </c>
      <c r="O22" s="12">
        <v>85.83333333333334</v>
      </c>
      <c r="P22" s="60">
        <f t="shared" si="2"/>
        <v>2.5</v>
      </c>
    </row>
    <row r="23" spans="1:16" ht="12.75">
      <c r="A23" s="22" t="s">
        <v>45</v>
      </c>
      <c r="B23" s="28" t="s">
        <v>10</v>
      </c>
      <c r="C23" s="10">
        <v>14</v>
      </c>
      <c r="D23" s="10">
        <v>14</v>
      </c>
      <c r="E23" s="10">
        <v>13</v>
      </c>
      <c r="F23" s="10">
        <v>13</v>
      </c>
      <c r="G23" s="10">
        <v>13</v>
      </c>
      <c r="H23" s="10">
        <v>12</v>
      </c>
      <c r="I23" s="10">
        <v>13</v>
      </c>
      <c r="J23" s="10">
        <v>12</v>
      </c>
      <c r="K23" s="10">
        <v>14</v>
      </c>
      <c r="L23" s="10">
        <f t="shared" si="0"/>
        <v>104</v>
      </c>
      <c r="M23" s="17">
        <f t="shared" si="1"/>
        <v>13</v>
      </c>
      <c r="N23" s="12">
        <f t="shared" si="3"/>
        <v>86.66666666666667</v>
      </c>
      <c r="O23" s="12">
        <v>84.16666666666667</v>
      </c>
      <c r="P23" s="60">
        <f t="shared" si="2"/>
        <v>2.5</v>
      </c>
    </row>
    <row r="24" spans="1:16" ht="12.75">
      <c r="A24" s="22" t="s">
        <v>72</v>
      </c>
      <c r="B24" s="23" t="s">
        <v>16</v>
      </c>
      <c r="C24" s="10">
        <v>13</v>
      </c>
      <c r="D24" s="10">
        <v>15</v>
      </c>
      <c r="E24" s="10">
        <v>12</v>
      </c>
      <c r="F24" s="10">
        <v>11</v>
      </c>
      <c r="G24" s="10">
        <v>11</v>
      </c>
      <c r="H24" s="10">
        <v>11</v>
      </c>
      <c r="I24" s="10">
        <v>11</v>
      </c>
      <c r="J24" s="10">
        <v>11</v>
      </c>
      <c r="K24" s="10">
        <v>11</v>
      </c>
      <c r="L24" s="10">
        <f t="shared" si="0"/>
        <v>92</v>
      </c>
      <c r="M24" s="17">
        <f t="shared" si="1"/>
        <v>11.5</v>
      </c>
      <c r="N24" s="12">
        <f t="shared" si="3"/>
        <v>76.66666666666667</v>
      </c>
      <c r="O24" s="12">
        <v>74.16666666666667</v>
      </c>
      <c r="P24" s="60">
        <f t="shared" si="2"/>
        <v>2.5</v>
      </c>
    </row>
    <row r="25" spans="1:16" ht="12.75">
      <c r="A25" s="24" t="s">
        <v>116</v>
      </c>
      <c r="B25" s="16" t="s">
        <v>17</v>
      </c>
      <c r="C25" s="10">
        <v>13</v>
      </c>
      <c r="D25" s="10">
        <v>15</v>
      </c>
      <c r="E25" s="10">
        <v>14</v>
      </c>
      <c r="F25" s="10">
        <v>13</v>
      </c>
      <c r="G25" s="10">
        <v>12</v>
      </c>
      <c r="H25" s="10">
        <v>12</v>
      </c>
      <c r="I25" s="10">
        <v>11</v>
      </c>
      <c r="J25" s="10">
        <v>11</v>
      </c>
      <c r="K25" s="10">
        <v>15</v>
      </c>
      <c r="L25" s="10">
        <f t="shared" si="0"/>
        <v>102</v>
      </c>
      <c r="M25" s="17">
        <f t="shared" si="1"/>
        <v>12.75</v>
      </c>
      <c r="N25" s="12">
        <f>L25/1.2</f>
        <v>85</v>
      </c>
      <c r="O25" s="12">
        <v>82.5</v>
      </c>
      <c r="P25" s="60">
        <f t="shared" si="2"/>
        <v>2.5</v>
      </c>
    </row>
    <row r="26" spans="1:256" s="10" customFormat="1" ht="12.75">
      <c r="A26" s="8" t="s">
        <v>71</v>
      </c>
      <c r="B26" s="9" t="s">
        <v>7</v>
      </c>
      <c r="C26" s="10">
        <v>13</v>
      </c>
      <c r="D26" s="10">
        <v>15</v>
      </c>
      <c r="E26" s="10">
        <v>9</v>
      </c>
      <c r="F26" s="10">
        <v>10</v>
      </c>
      <c r="G26" s="10">
        <v>10</v>
      </c>
      <c r="H26" s="10">
        <v>12</v>
      </c>
      <c r="I26" s="10">
        <v>10</v>
      </c>
      <c r="J26" s="10">
        <v>14</v>
      </c>
      <c r="K26" s="10">
        <v>15</v>
      </c>
      <c r="L26" s="10">
        <f t="shared" si="0"/>
        <v>94</v>
      </c>
      <c r="M26" s="17">
        <f t="shared" si="1"/>
        <v>11.75</v>
      </c>
      <c r="N26" s="12">
        <f aca="true" t="shared" si="4" ref="N26:N68">(((C26+D26)/2)+(E26+F26+G26+H26+I26+J26+K26))/1.2</f>
        <v>78.33333333333334</v>
      </c>
      <c r="O26" s="12">
        <v>76.25</v>
      </c>
      <c r="P26" s="60">
        <f t="shared" si="2"/>
        <v>2.083333333333343</v>
      </c>
      <c r="IV26"/>
    </row>
    <row r="27" spans="1:16" ht="12.75">
      <c r="A27" s="15" t="s">
        <v>70</v>
      </c>
      <c r="B27" s="16" t="s">
        <v>7</v>
      </c>
      <c r="C27" s="10">
        <v>14</v>
      </c>
      <c r="D27" s="10">
        <v>15</v>
      </c>
      <c r="E27" s="10">
        <v>12</v>
      </c>
      <c r="F27" s="10">
        <v>11</v>
      </c>
      <c r="G27" s="10">
        <v>11</v>
      </c>
      <c r="H27" s="10">
        <v>10</v>
      </c>
      <c r="I27" s="10">
        <v>11</v>
      </c>
      <c r="J27" s="10">
        <v>13</v>
      </c>
      <c r="K27" s="10">
        <v>13</v>
      </c>
      <c r="L27" s="2">
        <f t="shared" si="0"/>
        <v>95.5</v>
      </c>
      <c r="M27" s="11">
        <f t="shared" si="1"/>
        <v>11.9375</v>
      </c>
      <c r="N27" s="12">
        <f t="shared" si="4"/>
        <v>79.58333333333334</v>
      </c>
      <c r="O27" s="12">
        <v>77.5</v>
      </c>
      <c r="P27" s="60">
        <f t="shared" si="2"/>
        <v>2.083333333333343</v>
      </c>
    </row>
    <row r="28" spans="1:16" ht="12.75">
      <c r="A28" s="8" t="s">
        <v>18</v>
      </c>
      <c r="B28" s="9" t="s">
        <v>7</v>
      </c>
      <c r="C28" s="10">
        <v>13</v>
      </c>
      <c r="D28" s="10">
        <v>15</v>
      </c>
      <c r="E28" s="10">
        <v>14</v>
      </c>
      <c r="F28" s="10">
        <v>13</v>
      </c>
      <c r="G28" s="10">
        <v>14</v>
      </c>
      <c r="H28" s="10">
        <v>15</v>
      </c>
      <c r="I28" s="10">
        <v>14</v>
      </c>
      <c r="J28" s="10">
        <v>15</v>
      </c>
      <c r="K28" s="10">
        <v>15</v>
      </c>
      <c r="L28" s="2">
        <f t="shared" si="0"/>
        <v>114</v>
      </c>
      <c r="M28" s="11">
        <f t="shared" si="1"/>
        <v>14.25</v>
      </c>
      <c r="N28" s="12">
        <f t="shared" si="4"/>
        <v>95</v>
      </c>
      <c r="O28" s="12">
        <v>92.91666666666667</v>
      </c>
      <c r="P28" s="60">
        <f t="shared" si="2"/>
        <v>2.0833333333333286</v>
      </c>
    </row>
    <row r="29" spans="1:16" ht="12.75">
      <c r="A29" s="8" t="s">
        <v>54</v>
      </c>
      <c r="B29" s="9" t="s">
        <v>7</v>
      </c>
      <c r="C29" s="10">
        <v>13</v>
      </c>
      <c r="D29" s="10">
        <v>14</v>
      </c>
      <c r="E29" s="10">
        <v>13</v>
      </c>
      <c r="F29" s="10">
        <v>13</v>
      </c>
      <c r="G29" s="10">
        <v>10</v>
      </c>
      <c r="H29" s="10">
        <v>11</v>
      </c>
      <c r="I29" s="10">
        <v>12</v>
      </c>
      <c r="J29" s="10">
        <v>13</v>
      </c>
      <c r="K29" s="10">
        <v>14</v>
      </c>
      <c r="L29" s="2">
        <f t="shared" si="0"/>
        <v>99.5</v>
      </c>
      <c r="M29" s="11">
        <f t="shared" si="1"/>
        <v>12.4375</v>
      </c>
      <c r="N29" s="12">
        <f t="shared" si="4"/>
        <v>82.91666666666667</v>
      </c>
      <c r="O29" s="12">
        <v>80.83333333333334</v>
      </c>
      <c r="P29" s="60">
        <f t="shared" si="2"/>
        <v>2.0833333333333286</v>
      </c>
    </row>
    <row r="30" spans="1:16" ht="12.75">
      <c r="A30" s="8" t="s">
        <v>68</v>
      </c>
      <c r="B30" s="9" t="s">
        <v>7</v>
      </c>
      <c r="C30" s="10">
        <v>13</v>
      </c>
      <c r="D30" s="10">
        <v>14</v>
      </c>
      <c r="E30" s="10">
        <v>12</v>
      </c>
      <c r="F30" s="10">
        <v>11</v>
      </c>
      <c r="G30" s="10">
        <v>10</v>
      </c>
      <c r="H30" s="10">
        <v>10</v>
      </c>
      <c r="I30" s="10">
        <v>11</v>
      </c>
      <c r="J30" s="10">
        <v>14</v>
      </c>
      <c r="K30" s="10">
        <v>15</v>
      </c>
      <c r="L30" s="2">
        <f t="shared" si="0"/>
        <v>96.5</v>
      </c>
      <c r="M30" s="11">
        <f t="shared" si="1"/>
        <v>12.0625</v>
      </c>
      <c r="N30" s="12">
        <f t="shared" si="4"/>
        <v>80.41666666666667</v>
      </c>
      <c r="O30" s="12">
        <v>78.33333333333334</v>
      </c>
      <c r="P30" s="60">
        <f t="shared" si="2"/>
        <v>2.0833333333333286</v>
      </c>
    </row>
    <row r="31" spans="1:16" ht="12.75">
      <c r="A31" s="24" t="s">
        <v>73</v>
      </c>
      <c r="B31" s="16" t="s">
        <v>12</v>
      </c>
      <c r="C31" s="10">
        <v>10</v>
      </c>
      <c r="D31" s="10">
        <v>14</v>
      </c>
      <c r="E31" s="10">
        <v>11</v>
      </c>
      <c r="F31" s="10">
        <v>9</v>
      </c>
      <c r="G31" s="10">
        <v>10</v>
      </c>
      <c r="H31" s="10">
        <v>12</v>
      </c>
      <c r="I31" s="10">
        <v>11</v>
      </c>
      <c r="J31" s="10">
        <v>11</v>
      </c>
      <c r="K31" s="10">
        <v>10</v>
      </c>
      <c r="L31" s="10">
        <f t="shared" si="0"/>
        <v>86</v>
      </c>
      <c r="M31" s="17">
        <f t="shared" si="1"/>
        <v>10.75</v>
      </c>
      <c r="N31" s="12">
        <f t="shared" si="4"/>
        <v>71.66666666666667</v>
      </c>
      <c r="O31" s="12">
        <v>69.58333333333334</v>
      </c>
      <c r="P31" s="60">
        <f t="shared" si="2"/>
        <v>2.0833333333333286</v>
      </c>
    </row>
    <row r="32" spans="1:16" ht="12.75">
      <c r="A32" s="24" t="s">
        <v>103</v>
      </c>
      <c r="B32" s="16" t="s">
        <v>16</v>
      </c>
      <c r="C32" s="2">
        <v>15</v>
      </c>
      <c r="D32" s="10">
        <v>15</v>
      </c>
      <c r="E32" s="10">
        <v>14</v>
      </c>
      <c r="F32" s="10">
        <v>12</v>
      </c>
      <c r="G32" s="10">
        <v>13</v>
      </c>
      <c r="H32" s="10">
        <v>11</v>
      </c>
      <c r="I32" s="10">
        <v>13</v>
      </c>
      <c r="J32" s="10">
        <v>12</v>
      </c>
      <c r="K32" s="10">
        <v>14</v>
      </c>
      <c r="L32" s="10">
        <f t="shared" si="0"/>
        <v>104</v>
      </c>
      <c r="M32" s="17">
        <f t="shared" si="1"/>
        <v>13</v>
      </c>
      <c r="N32" s="12">
        <f t="shared" si="4"/>
        <v>86.66666666666667</v>
      </c>
      <c r="O32" s="12">
        <v>85</v>
      </c>
      <c r="P32" s="60">
        <f t="shared" si="2"/>
        <v>1.6666666666666714</v>
      </c>
    </row>
    <row r="33" spans="1:16" ht="12.75">
      <c r="A33" s="24" t="s">
        <v>66</v>
      </c>
      <c r="B33" s="16" t="s">
        <v>17</v>
      </c>
      <c r="C33" s="10">
        <v>14</v>
      </c>
      <c r="D33" s="10">
        <v>13</v>
      </c>
      <c r="E33" s="10">
        <v>11</v>
      </c>
      <c r="F33" s="10">
        <v>13</v>
      </c>
      <c r="G33" s="10">
        <v>12</v>
      </c>
      <c r="H33" s="10">
        <v>11</v>
      </c>
      <c r="I33" s="10">
        <v>12</v>
      </c>
      <c r="J33" s="10">
        <v>10</v>
      </c>
      <c r="K33" s="10">
        <v>14</v>
      </c>
      <c r="L33" s="10">
        <f t="shared" si="0"/>
        <v>96.5</v>
      </c>
      <c r="M33" s="17">
        <f t="shared" si="1"/>
        <v>12.0625</v>
      </c>
      <c r="N33" s="12">
        <f t="shared" si="4"/>
        <v>80.41666666666667</v>
      </c>
      <c r="O33" s="12">
        <v>78.75</v>
      </c>
      <c r="P33" s="60">
        <f t="shared" si="2"/>
        <v>1.6666666666666714</v>
      </c>
    </row>
    <row r="34" spans="1:16" ht="12.75">
      <c r="A34" s="25" t="s">
        <v>128</v>
      </c>
      <c r="B34" s="16" t="s">
        <v>12</v>
      </c>
      <c r="C34" s="10">
        <v>13</v>
      </c>
      <c r="D34" s="10">
        <v>12</v>
      </c>
      <c r="E34" s="10">
        <v>11</v>
      </c>
      <c r="F34" s="10">
        <v>10</v>
      </c>
      <c r="G34" s="10">
        <v>12</v>
      </c>
      <c r="H34" s="10">
        <v>11</v>
      </c>
      <c r="I34" s="10">
        <v>12</v>
      </c>
      <c r="J34" s="10">
        <v>12</v>
      </c>
      <c r="K34" s="10">
        <v>13</v>
      </c>
      <c r="L34" s="10">
        <f aca="true" t="shared" si="5" ref="L34:L65">((C34+D34)/2)+(K34+E34+F34+G34+H34+I34+J34)</f>
        <v>93.5</v>
      </c>
      <c r="M34" s="17">
        <f aca="true" t="shared" si="6" ref="M34:M65">(((C34+D34)/2)+(E34+F34+G34+H34+I34+J34+K34))/8</f>
        <v>11.6875</v>
      </c>
      <c r="N34" s="12">
        <f t="shared" si="4"/>
        <v>77.91666666666667</v>
      </c>
      <c r="O34" s="12">
        <v>76.25</v>
      </c>
      <c r="P34" s="60">
        <f aca="true" t="shared" si="7" ref="P34:P65">N34-O34</f>
        <v>1.6666666666666714</v>
      </c>
    </row>
    <row r="35" spans="1:16" ht="12.75">
      <c r="A35" s="15" t="s">
        <v>23</v>
      </c>
      <c r="B35" s="16" t="s">
        <v>12</v>
      </c>
      <c r="C35" s="2">
        <v>15</v>
      </c>
      <c r="D35" s="2">
        <v>15</v>
      </c>
      <c r="E35" s="2">
        <v>14</v>
      </c>
      <c r="F35" s="10">
        <v>14</v>
      </c>
      <c r="G35" s="10">
        <v>13</v>
      </c>
      <c r="H35" s="10">
        <v>15</v>
      </c>
      <c r="I35" s="10">
        <v>13</v>
      </c>
      <c r="J35" s="10">
        <v>13</v>
      </c>
      <c r="K35" s="10">
        <v>14</v>
      </c>
      <c r="L35" s="2">
        <f t="shared" si="5"/>
        <v>111</v>
      </c>
      <c r="M35" s="17">
        <f t="shared" si="6"/>
        <v>13.875</v>
      </c>
      <c r="N35" s="12">
        <f t="shared" si="4"/>
        <v>92.5</v>
      </c>
      <c r="O35" s="12">
        <v>90.83333333333334</v>
      </c>
      <c r="P35" s="60">
        <f t="shared" si="7"/>
        <v>1.6666666666666572</v>
      </c>
    </row>
    <row r="36" spans="1:16" ht="12.75">
      <c r="A36" s="8" t="s">
        <v>24</v>
      </c>
      <c r="B36" s="9" t="s">
        <v>7</v>
      </c>
      <c r="C36" s="10">
        <v>13</v>
      </c>
      <c r="D36" s="10">
        <v>15</v>
      </c>
      <c r="E36" s="10">
        <v>13</v>
      </c>
      <c r="F36" s="10">
        <v>13</v>
      </c>
      <c r="G36" s="10">
        <v>12</v>
      </c>
      <c r="H36" s="10">
        <v>15</v>
      </c>
      <c r="I36" s="10">
        <v>14</v>
      </c>
      <c r="J36" s="10">
        <v>14</v>
      </c>
      <c r="K36" s="10">
        <v>14</v>
      </c>
      <c r="L36" s="2">
        <f t="shared" si="5"/>
        <v>109</v>
      </c>
      <c r="M36" s="11">
        <f t="shared" si="6"/>
        <v>13.625</v>
      </c>
      <c r="N36" s="12">
        <f t="shared" si="4"/>
        <v>90.83333333333334</v>
      </c>
      <c r="O36" s="12">
        <v>89.58333333333334</v>
      </c>
      <c r="P36" s="60">
        <f t="shared" si="7"/>
        <v>1.25</v>
      </c>
    </row>
    <row r="37" spans="1:16" ht="12.75">
      <c r="A37" s="8" t="s">
        <v>57</v>
      </c>
      <c r="B37" s="9" t="s">
        <v>7</v>
      </c>
      <c r="C37" s="10">
        <v>14</v>
      </c>
      <c r="D37" s="10">
        <v>14</v>
      </c>
      <c r="E37" s="10">
        <v>13</v>
      </c>
      <c r="F37" s="10">
        <v>12</v>
      </c>
      <c r="G37" s="10">
        <v>11</v>
      </c>
      <c r="H37" s="10">
        <v>9</v>
      </c>
      <c r="I37" s="10">
        <v>12</v>
      </c>
      <c r="J37" s="10">
        <v>13</v>
      </c>
      <c r="K37" s="10">
        <v>14</v>
      </c>
      <c r="L37" s="2">
        <f t="shared" si="5"/>
        <v>98</v>
      </c>
      <c r="M37" s="11">
        <f t="shared" si="6"/>
        <v>12.25</v>
      </c>
      <c r="N37" s="12">
        <f t="shared" si="4"/>
        <v>81.66666666666667</v>
      </c>
      <c r="O37" s="12">
        <v>80.41666666666667</v>
      </c>
      <c r="P37" s="60">
        <f t="shared" si="7"/>
        <v>1.25</v>
      </c>
    </row>
    <row r="38" spans="1:16" ht="12.75">
      <c r="A38" s="8" t="s">
        <v>53</v>
      </c>
      <c r="B38" s="9" t="s">
        <v>7</v>
      </c>
      <c r="C38" s="10">
        <v>14</v>
      </c>
      <c r="D38" s="10">
        <v>14</v>
      </c>
      <c r="E38" s="10">
        <v>13</v>
      </c>
      <c r="F38" s="10">
        <v>12</v>
      </c>
      <c r="G38" s="10">
        <v>12</v>
      </c>
      <c r="H38" s="10">
        <v>12</v>
      </c>
      <c r="I38" s="10">
        <v>12</v>
      </c>
      <c r="J38" s="10">
        <v>11</v>
      </c>
      <c r="K38" s="10">
        <v>13</v>
      </c>
      <c r="L38" s="2">
        <f t="shared" si="5"/>
        <v>99</v>
      </c>
      <c r="M38" s="11">
        <f t="shared" si="6"/>
        <v>12.375</v>
      </c>
      <c r="N38" s="12">
        <f t="shared" si="4"/>
        <v>82.5</v>
      </c>
      <c r="O38" s="12">
        <v>81.25</v>
      </c>
      <c r="P38" s="60">
        <f t="shared" si="7"/>
        <v>1.25</v>
      </c>
    </row>
    <row r="39" spans="1:16" ht="12.75">
      <c r="A39" s="13" t="s">
        <v>93</v>
      </c>
      <c r="B39" s="14" t="s">
        <v>10</v>
      </c>
      <c r="C39" s="10">
        <v>14</v>
      </c>
      <c r="D39" s="10">
        <v>15</v>
      </c>
      <c r="E39" s="10">
        <v>14</v>
      </c>
      <c r="F39" s="10">
        <v>15</v>
      </c>
      <c r="G39" s="10">
        <v>15</v>
      </c>
      <c r="H39" s="10">
        <v>15</v>
      </c>
      <c r="I39" s="10">
        <v>15</v>
      </c>
      <c r="J39" s="10">
        <v>15</v>
      </c>
      <c r="K39" s="10">
        <v>15</v>
      </c>
      <c r="L39" s="10">
        <f t="shared" si="5"/>
        <v>118.5</v>
      </c>
      <c r="M39" s="11">
        <f t="shared" si="6"/>
        <v>14.8125</v>
      </c>
      <c r="N39" s="12">
        <f t="shared" si="4"/>
        <v>98.75</v>
      </c>
      <c r="O39" s="12">
        <v>95.83333333333334</v>
      </c>
      <c r="P39" s="60">
        <f t="shared" si="7"/>
        <v>2.916666666666657</v>
      </c>
    </row>
    <row r="40" spans="1:16" ht="12.75">
      <c r="A40" s="24" t="s">
        <v>69</v>
      </c>
      <c r="B40" s="16" t="s">
        <v>12</v>
      </c>
      <c r="C40" s="10">
        <v>13</v>
      </c>
      <c r="D40" s="10">
        <v>14</v>
      </c>
      <c r="E40" s="10">
        <v>14</v>
      </c>
      <c r="F40" s="10">
        <v>13</v>
      </c>
      <c r="G40" s="10">
        <v>12</v>
      </c>
      <c r="H40" s="10">
        <v>9</v>
      </c>
      <c r="I40" s="10">
        <v>12</v>
      </c>
      <c r="J40" s="10">
        <v>10</v>
      </c>
      <c r="K40" s="10">
        <v>12</v>
      </c>
      <c r="L40" s="2">
        <f t="shared" si="5"/>
        <v>95.5</v>
      </c>
      <c r="M40" s="17">
        <f t="shared" si="6"/>
        <v>11.9375</v>
      </c>
      <c r="N40" s="12">
        <f t="shared" si="4"/>
        <v>79.58333333333334</v>
      </c>
      <c r="O40" s="12">
        <v>78.33333333333334</v>
      </c>
      <c r="P40" s="60">
        <f t="shared" si="7"/>
        <v>1.25</v>
      </c>
    </row>
    <row r="41" spans="1:16" ht="12.75">
      <c r="A41" s="24" t="s">
        <v>125</v>
      </c>
      <c r="B41" s="16" t="s">
        <v>12</v>
      </c>
      <c r="C41" s="10">
        <v>12</v>
      </c>
      <c r="D41" s="10">
        <v>13</v>
      </c>
      <c r="E41" s="10">
        <v>11</v>
      </c>
      <c r="F41" s="10">
        <v>12</v>
      </c>
      <c r="G41" s="10">
        <v>11</v>
      </c>
      <c r="H41" s="10">
        <v>13</v>
      </c>
      <c r="I41" s="10">
        <v>11</v>
      </c>
      <c r="J41" s="10">
        <v>12</v>
      </c>
      <c r="K41" s="10">
        <v>13</v>
      </c>
      <c r="L41" s="2">
        <f t="shared" si="5"/>
        <v>95.5</v>
      </c>
      <c r="M41" s="17">
        <f t="shared" si="6"/>
        <v>11.9375</v>
      </c>
      <c r="N41" s="12">
        <f t="shared" si="4"/>
        <v>79.58333333333334</v>
      </c>
      <c r="O41" s="12">
        <v>78.75</v>
      </c>
      <c r="P41" s="60">
        <f t="shared" si="7"/>
        <v>0.8333333333333428</v>
      </c>
    </row>
    <row r="42" spans="1:16" ht="12.75">
      <c r="A42" s="24" t="s">
        <v>67</v>
      </c>
      <c r="B42" s="16" t="s">
        <v>12</v>
      </c>
      <c r="C42" s="10">
        <v>13</v>
      </c>
      <c r="D42" s="10">
        <v>14</v>
      </c>
      <c r="E42" s="10">
        <v>11</v>
      </c>
      <c r="F42" s="10">
        <v>12</v>
      </c>
      <c r="G42" s="10">
        <v>11</v>
      </c>
      <c r="H42" s="10">
        <v>11</v>
      </c>
      <c r="I42" s="10">
        <v>13</v>
      </c>
      <c r="J42" s="10">
        <v>11</v>
      </c>
      <c r="K42" s="10">
        <v>13</v>
      </c>
      <c r="L42" s="2">
        <f t="shared" si="5"/>
        <v>95.5</v>
      </c>
      <c r="M42" s="17">
        <f t="shared" si="6"/>
        <v>11.9375</v>
      </c>
      <c r="N42" s="12">
        <f t="shared" si="4"/>
        <v>79.58333333333334</v>
      </c>
      <c r="O42" s="12">
        <v>78.75</v>
      </c>
      <c r="P42" s="60">
        <f t="shared" si="7"/>
        <v>0.8333333333333428</v>
      </c>
    </row>
    <row r="43" spans="1:16" ht="12.75">
      <c r="A43" s="13" t="s">
        <v>55</v>
      </c>
      <c r="B43" s="14" t="s">
        <v>10</v>
      </c>
      <c r="C43" s="10">
        <v>13</v>
      </c>
      <c r="D43" s="10">
        <v>15</v>
      </c>
      <c r="E43" s="10">
        <v>12</v>
      </c>
      <c r="F43" s="10">
        <v>12</v>
      </c>
      <c r="G43" s="10">
        <v>11</v>
      </c>
      <c r="H43" s="10">
        <v>11</v>
      </c>
      <c r="I43" s="10">
        <v>12</v>
      </c>
      <c r="J43" s="10">
        <v>14</v>
      </c>
      <c r="K43" s="10">
        <v>12</v>
      </c>
      <c r="L43" s="10">
        <f t="shared" si="5"/>
        <v>98</v>
      </c>
      <c r="M43" s="17">
        <f t="shared" si="6"/>
        <v>12.25</v>
      </c>
      <c r="N43" s="12">
        <f t="shared" si="4"/>
        <v>81.66666666666667</v>
      </c>
      <c r="O43" s="12">
        <v>80.83333333333334</v>
      </c>
      <c r="P43" s="60">
        <f t="shared" si="7"/>
        <v>0.8333333333333286</v>
      </c>
    </row>
    <row r="44" spans="1:16" ht="12.75">
      <c r="A44" s="25" t="s">
        <v>83</v>
      </c>
      <c r="B44" s="16" t="s">
        <v>17</v>
      </c>
      <c r="C44" s="10">
        <v>14</v>
      </c>
      <c r="D44" s="10">
        <v>15</v>
      </c>
      <c r="E44" s="10">
        <v>13</v>
      </c>
      <c r="F44" s="10">
        <v>13</v>
      </c>
      <c r="G44" s="10">
        <v>12</v>
      </c>
      <c r="H44" s="10">
        <v>12</v>
      </c>
      <c r="I44" s="10">
        <v>13</v>
      </c>
      <c r="J44" s="10">
        <v>11</v>
      </c>
      <c r="K44" s="10">
        <v>14</v>
      </c>
      <c r="L44" s="10">
        <f t="shared" si="5"/>
        <v>102.5</v>
      </c>
      <c r="M44" s="17">
        <f t="shared" si="6"/>
        <v>12.8125</v>
      </c>
      <c r="N44" s="12">
        <f t="shared" si="4"/>
        <v>85.41666666666667</v>
      </c>
      <c r="O44" s="12">
        <v>84.58333333333334</v>
      </c>
      <c r="P44" s="60">
        <f t="shared" si="7"/>
        <v>0.8333333333333286</v>
      </c>
    </row>
    <row r="45" spans="1:16" ht="12.75">
      <c r="A45" s="25" t="s">
        <v>130</v>
      </c>
      <c r="B45" s="26" t="s">
        <v>12</v>
      </c>
      <c r="C45" s="2">
        <v>12</v>
      </c>
      <c r="D45" s="2">
        <v>15</v>
      </c>
      <c r="E45" s="2">
        <v>14</v>
      </c>
      <c r="F45" s="10">
        <v>11</v>
      </c>
      <c r="G45" s="10">
        <v>11</v>
      </c>
      <c r="H45" s="10">
        <v>9</v>
      </c>
      <c r="I45" s="10">
        <v>12</v>
      </c>
      <c r="J45" s="10">
        <v>10</v>
      </c>
      <c r="K45" s="10">
        <v>11</v>
      </c>
      <c r="L45" s="2">
        <f t="shared" si="5"/>
        <v>91.5</v>
      </c>
      <c r="M45" s="17">
        <f t="shared" si="6"/>
        <v>11.4375</v>
      </c>
      <c r="N45" s="12">
        <f t="shared" si="4"/>
        <v>76.25</v>
      </c>
      <c r="O45" s="12">
        <v>75.41666666666667</v>
      </c>
      <c r="P45" s="60">
        <f t="shared" si="7"/>
        <v>0.8333333333333286</v>
      </c>
    </row>
    <row r="46" spans="1:16" ht="12.75">
      <c r="A46" s="13" t="s">
        <v>95</v>
      </c>
      <c r="B46" s="14" t="s">
        <v>10</v>
      </c>
      <c r="C46" s="10">
        <v>14</v>
      </c>
      <c r="D46" s="10">
        <v>15</v>
      </c>
      <c r="E46" s="10">
        <v>15</v>
      </c>
      <c r="F46" s="10">
        <v>14</v>
      </c>
      <c r="G46" s="10">
        <v>15</v>
      </c>
      <c r="H46" s="10">
        <v>14</v>
      </c>
      <c r="I46" s="10">
        <v>15</v>
      </c>
      <c r="J46" s="10">
        <v>15</v>
      </c>
      <c r="K46" s="10">
        <v>14</v>
      </c>
      <c r="L46" s="10">
        <f t="shared" si="5"/>
        <v>116.5</v>
      </c>
      <c r="M46" s="11">
        <f t="shared" si="6"/>
        <v>14.5625</v>
      </c>
      <c r="N46" s="12">
        <f t="shared" si="4"/>
        <v>97.08333333333334</v>
      </c>
      <c r="O46" s="12">
        <v>96.66666666666667</v>
      </c>
      <c r="P46" s="60">
        <f t="shared" si="7"/>
        <v>0.4166666666666714</v>
      </c>
    </row>
    <row r="47" spans="1:16" ht="12.75">
      <c r="A47" s="15" t="s">
        <v>29</v>
      </c>
      <c r="B47" s="16" t="s">
        <v>12</v>
      </c>
      <c r="C47" s="10">
        <v>13</v>
      </c>
      <c r="D47" s="10">
        <v>15</v>
      </c>
      <c r="E47" s="10">
        <v>14</v>
      </c>
      <c r="F47" s="10">
        <v>13</v>
      </c>
      <c r="G47" s="10">
        <v>13</v>
      </c>
      <c r="H47" s="10">
        <v>12</v>
      </c>
      <c r="I47" s="10">
        <v>14</v>
      </c>
      <c r="J47" s="10">
        <v>13</v>
      </c>
      <c r="K47" s="10">
        <v>14</v>
      </c>
      <c r="L47" s="2">
        <f t="shared" si="5"/>
        <v>107</v>
      </c>
      <c r="M47" s="17">
        <f t="shared" si="6"/>
        <v>13.375</v>
      </c>
      <c r="N47" s="12">
        <f t="shared" si="4"/>
        <v>89.16666666666667</v>
      </c>
      <c r="O47" s="12">
        <v>88.75</v>
      </c>
      <c r="P47" s="60">
        <f t="shared" si="7"/>
        <v>0.4166666666666714</v>
      </c>
    </row>
    <row r="48" spans="1:16" ht="12.75">
      <c r="A48" s="8" t="s">
        <v>50</v>
      </c>
      <c r="B48" s="9" t="s">
        <v>7</v>
      </c>
      <c r="C48" s="2">
        <v>13</v>
      </c>
      <c r="D48" s="2">
        <v>15</v>
      </c>
      <c r="E48" s="2">
        <v>11</v>
      </c>
      <c r="F48" s="10">
        <v>12</v>
      </c>
      <c r="G48" s="10">
        <v>11</v>
      </c>
      <c r="H48" s="10">
        <v>15</v>
      </c>
      <c r="I48" s="10">
        <v>12</v>
      </c>
      <c r="J48" s="10">
        <v>12</v>
      </c>
      <c r="K48" s="10">
        <v>13</v>
      </c>
      <c r="L48" s="2">
        <f t="shared" si="5"/>
        <v>100</v>
      </c>
      <c r="M48" s="11">
        <f t="shared" si="6"/>
        <v>12.5</v>
      </c>
      <c r="N48" s="12">
        <f t="shared" si="4"/>
        <v>83.33333333333334</v>
      </c>
      <c r="O48" s="12">
        <v>83.33333333333334</v>
      </c>
      <c r="P48" s="60">
        <f t="shared" si="7"/>
        <v>0</v>
      </c>
    </row>
    <row r="49" spans="1:16" ht="12.75">
      <c r="A49" s="8" t="s">
        <v>9</v>
      </c>
      <c r="B49" s="9" t="s">
        <v>7</v>
      </c>
      <c r="C49" s="10">
        <v>15</v>
      </c>
      <c r="D49" s="10">
        <v>15</v>
      </c>
      <c r="E49" s="10">
        <v>14</v>
      </c>
      <c r="F49" s="10">
        <v>14</v>
      </c>
      <c r="G49" s="10">
        <v>15</v>
      </c>
      <c r="H49" s="10">
        <v>15</v>
      </c>
      <c r="I49" s="10">
        <v>15</v>
      </c>
      <c r="J49" s="10">
        <v>15</v>
      </c>
      <c r="K49" s="10">
        <v>13</v>
      </c>
      <c r="L49" s="2">
        <f t="shared" si="5"/>
        <v>116</v>
      </c>
      <c r="M49" s="11">
        <f t="shared" si="6"/>
        <v>14.5</v>
      </c>
      <c r="N49" s="12">
        <f t="shared" si="4"/>
        <v>96.66666666666667</v>
      </c>
      <c r="O49" s="12">
        <v>96.66666666666667</v>
      </c>
      <c r="P49" s="60">
        <f t="shared" si="7"/>
        <v>0</v>
      </c>
    </row>
    <row r="50" spans="1:16" ht="12.75">
      <c r="A50" s="8" t="s">
        <v>19</v>
      </c>
      <c r="B50" s="9" t="s">
        <v>7</v>
      </c>
      <c r="C50" s="10">
        <v>14</v>
      </c>
      <c r="D50" s="10">
        <v>15</v>
      </c>
      <c r="E50" s="10">
        <v>14</v>
      </c>
      <c r="F50" s="10">
        <v>14</v>
      </c>
      <c r="G50" s="10">
        <v>13</v>
      </c>
      <c r="H50" s="10">
        <v>15</v>
      </c>
      <c r="I50" s="10">
        <v>15</v>
      </c>
      <c r="J50" s="10">
        <v>13</v>
      </c>
      <c r="K50" s="10">
        <v>13</v>
      </c>
      <c r="L50" s="2">
        <f t="shared" si="5"/>
        <v>111.5</v>
      </c>
      <c r="M50" s="11">
        <f t="shared" si="6"/>
        <v>13.9375</v>
      </c>
      <c r="N50" s="12">
        <f t="shared" si="4"/>
        <v>92.91666666666667</v>
      </c>
      <c r="O50" s="12">
        <v>92.91666666666667</v>
      </c>
      <c r="P50" s="60">
        <f t="shared" si="7"/>
        <v>0</v>
      </c>
    </row>
    <row r="51" spans="1:16" ht="12.75">
      <c r="A51" s="13" t="s">
        <v>92</v>
      </c>
      <c r="B51" s="14" t="s">
        <v>10</v>
      </c>
      <c r="C51" s="10">
        <v>15</v>
      </c>
      <c r="D51" s="10">
        <v>15</v>
      </c>
      <c r="E51" s="10">
        <v>12</v>
      </c>
      <c r="F51" s="10">
        <v>13</v>
      </c>
      <c r="G51" s="10">
        <v>12</v>
      </c>
      <c r="H51" s="10">
        <v>13</v>
      </c>
      <c r="I51" s="10">
        <v>13</v>
      </c>
      <c r="J51" s="10">
        <v>13</v>
      </c>
      <c r="K51" s="10">
        <v>13</v>
      </c>
      <c r="L51" s="10">
        <f t="shared" si="5"/>
        <v>104</v>
      </c>
      <c r="M51" s="11">
        <f t="shared" si="6"/>
        <v>13</v>
      </c>
      <c r="N51" s="12">
        <f t="shared" si="4"/>
        <v>86.66666666666667</v>
      </c>
      <c r="O51" s="12">
        <v>86.66666666666667</v>
      </c>
      <c r="P51" s="60">
        <f t="shared" si="7"/>
        <v>0</v>
      </c>
    </row>
    <row r="52" spans="1:16" ht="12.75">
      <c r="A52" s="18" t="s">
        <v>59</v>
      </c>
      <c r="B52" s="28" t="s">
        <v>10</v>
      </c>
      <c r="C52" s="10">
        <v>13</v>
      </c>
      <c r="D52" s="10">
        <v>15</v>
      </c>
      <c r="E52" s="10">
        <v>12</v>
      </c>
      <c r="F52" s="10">
        <v>11</v>
      </c>
      <c r="G52" s="10">
        <v>10</v>
      </c>
      <c r="H52" s="10">
        <v>12</v>
      </c>
      <c r="I52" s="10">
        <v>11</v>
      </c>
      <c r="J52" s="10">
        <v>12</v>
      </c>
      <c r="K52" s="10">
        <v>14</v>
      </c>
      <c r="L52" s="10">
        <f t="shared" si="5"/>
        <v>96</v>
      </c>
      <c r="M52" s="17">
        <f t="shared" si="6"/>
        <v>12</v>
      </c>
      <c r="N52" s="12">
        <f t="shared" si="4"/>
        <v>80</v>
      </c>
      <c r="O52" s="12">
        <v>80</v>
      </c>
      <c r="P52" s="60">
        <f t="shared" si="7"/>
        <v>0</v>
      </c>
    </row>
    <row r="53" spans="1:16" ht="12.75">
      <c r="A53" s="15" t="s">
        <v>98</v>
      </c>
      <c r="B53" s="16" t="s">
        <v>10</v>
      </c>
      <c r="C53" s="10">
        <v>13</v>
      </c>
      <c r="D53" s="10">
        <v>15</v>
      </c>
      <c r="E53" s="10">
        <v>10</v>
      </c>
      <c r="F53" s="10">
        <v>11</v>
      </c>
      <c r="G53" s="10">
        <v>9</v>
      </c>
      <c r="H53" s="10">
        <v>14</v>
      </c>
      <c r="I53" s="10">
        <v>11</v>
      </c>
      <c r="J53" s="10">
        <v>13</v>
      </c>
      <c r="K53" s="10">
        <v>14</v>
      </c>
      <c r="L53" s="10">
        <f t="shared" si="5"/>
        <v>96</v>
      </c>
      <c r="M53" s="11">
        <f t="shared" si="6"/>
        <v>12</v>
      </c>
      <c r="N53" s="12">
        <f t="shared" si="4"/>
        <v>80</v>
      </c>
      <c r="O53" s="12">
        <v>80</v>
      </c>
      <c r="P53" s="60">
        <f t="shared" si="7"/>
        <v>0</v>
      </c>
    </row>
    <row r="54" spans="1:16" ht="12.75">
      <c r="A54" s="15" t="s">
        <v>65</v>
      </c>
      <c r="B54" s="16" t="s">
        <v>16</v>
      </c>
      <c r="C54" s="10">
        <v>12</v>
      </c>
      <c r="D54" s="10">
        <v>15</v>
      </c>
      <c r="E54" s="10">
        <v>11</v>
      </c>
      <c r="F54" s="10">
        <v>12</v>
      </c>
      <c r="G54" s="10">
        <v>10</v>
      </c>
      <c r="H54" s="10">
        <v>13</v>
      </c>
      <c r="I54" s="10">
        <v>13</v>
      </c>
      <c r="J54" s="10">
        <v>10</v>
      </c>
      <c r="K54" s="10">
        <v>12</v>
      </c>
      <c r="L54" s="2">
        <f t="shared" si="5"/>
        <v>94.5</v>
      </c>
      <c r="M54" s="11">
        <f t="shared" si="6"/>
        <v>11.8125</v>
      </c>
      <c r="N54" s="12">
        <f t="shared" si="4"/>
        <v>78.75</v>
      </c>
      <c r="O54" s="12">
        <v>78.75</v>
      </c>
      <c r="P54" s="60">
        <f t="shared" si="7"/>
        <v>0</v>
      </c>
    </row>
    <row r="55" spans="1:16" ht="12.75">
      <c r="A55" s="15" t="s">
        <v>11</v>
      </c>
      <c r="B55" s="16" t="s">
        <v>12</v>
      </c>
      <c r="C55" s="10">
        <v>15</v>
      </c>
      <c r="D55" s="10">
        <v>15</v>
      </c>
      <c r="E55" s="10">
        <v>15</v>
      </c>
      <c r="F55" s="10">
        <v>14</v>
      </c>
      <c r="G55" s="10">
        <v>14</v>
      </c>
      <c r="H55" s="10">
        <v>15</v>
      </c>
      <c r="I55" s="10">
        <v>14</v>
      </c>
      <c r="J55" s="10">
        <v>14</v>
      </c>
      <c r="K55" s="10">
        <v>15</v>
      </c>
      <c r="L55" s="2">
        <f t="shared" si="5"/>
        <v>116</v>
      </c>
      <c r="M55" s="17">
        <f t="shared" si="6"/>
        <v>14.5</v>
      </c>
      <c r="N55" s="12">
        <f t="shared" si="4"/>
        <v>96.66666666666667</v>
      </c>
      <c r="O55" s="12">
        <v>96.66666666666667</v>
      </c>
      <c r="P55" s="60">
        <f t="shared" si="7"/>
        <v>0</v>
      </c>
    </row>
    <row r="56" spans="1:16" ht="12.75">
      <c r="A56" s="8" t="s">
        <v>34</v>
      </c>
      <c r="B56" s="9" t="s">
        <v>7</v>
      </c>
      <c r="C56" s="10">
        <v>14</v>
      </c>
      <c r="D56" s="10">
        <v>15</v>
      </c>
      <c r="E56" s="10">
        <v>11</v>
      </c>
      <c r="F56" s="10">
        <v>13</v>
      </c>
      <c r="G56" s="10">
        <v>12</v>
      </c>
      <c r="H56" s="10">
        <v>14</v>
      </c>
      <c r="I56" s="10">
        <v>13</v>
      </c>
      <c r="J56" s="10">
        <v>14</v>
      </c>
      <c r="K56" s="10">
        <v>13</v>
      </c>
      <c r="L56" s="2">
        <f t="shared" si="5"/>
        <v>104.5</v>
      </c>
      <c r="M56" s="11">
        <f t="shared" si="6"/>
        <v>13.0625</v>
      </c>
      <c r="N56" s="12">
        <f t="shared" si="4"/>
        <v>87.08333333333334</v>
      </c>
      <c r="O56" s="12">
        <v>87.5</v>
      </c>
      <c r="P56" s="60">
        <f t="shared" si="7"/>
        <v>-0.4166666666666572</v>
      </c>
    </row>
    <row r="57" spans="1:16" ht="12.75">
      <c r="A57" s="8" t="s">
        <v>8</v>
      </c>
      <c r="B57" s="9" t="s">
        <v>7</v>
      </c>
      <c r="C57" s="10">
        <v>14</v>
      </c>
      <c r="D57" s="10">
        <v>15</v>
      </c>
      <c r="E57" s="10">
        <v>14</v>
      </c>
      <c r="F57" s="10">
        <v>14</v>
      </c>
      <c r="G57" s="10">
        <v>14</v>
      </c>
      <c r="H57" s="10">
        <v>15</v>
      </c>
      <c r="I57" s="10">
        <v>15</v>
      </c>
      <c r="J57" s="10">
        <v>15</v>
      </c>
      <c r="K57" s="10">
        <v>14</v>
      </c>
      <c r="L57" s="2">
        <f t="shared" si="5"/>
        <v>115.5</v>
      </c>
      <c r="M57" s="11">
        <f t="shared" si="6"/>
        <v>14.4375</v>
      </c>
      <c r="N57" s="12">
        <f t="shared" si="4"/>
        <v>96.25</v>
      </c>
      <c r="O57" s="12">
        <v>96.66666666666667</v>
      </c>
      <c r="P57" s="60">
        <f t="shared" si="7"/>
        <v>-0.4166666666666714</v>
      </c>
    </row>
    <row r="58" spans="1:16" ht="12.75">
      <c r="A58" s="18" t="s">
        <v>44</v>
      </c>
      <c r="B58" s="19" t="s">
        <v>10</v>
      </c>
      <c r="C58" s="10">
        <v>14</v>
      </c>
      <c r="D58" s="10">
        <v>15</v>
      </c>
      <c r="E58" s="10">
        <v>12</v>
      </c>
      <c r="F58" s="10">
        <v>12</v>
      </c>
      <c r="G58" s="10">
        <v>12</v>
      </c>
      <c r="H58" s="10">
        <v>13</v>
      </c>
      <c r="I58" s="10">
        <v>12</v>
      </c>
      <c r="J58" s="10">
        <v>11</v>
      </c>
      <c r="K58" s="10">
        <v>14</v>
      </c>
      <c r="L58" s="10">
        <f t="shared" si="5"/>
        <v>100.5</v>
      </c>
      <c r="M58" s="11">
        <f t="shared" si="6"/>
        <v>12.5625</v>
      </c>
      <c r="N58" s="12">
        <f t="shared" si="4"/>
        <v>83.75</v>
      </c>
      <c r="O58" s="12">
        <v>84.16666666666667</v>
      </c>
      <c r="P58" s="60">
        <f t="shared" si="7"/>
        <v>-0.4166666666666714</v>
      </c>
    </row>
    <row r="59" spans="1:16" ht="12.75">
      <c r="A59" s="13" t="s">
        <v>46</v>
      </c>
      <c r="B59" s="28" t="s">
        <v>10</v>
      </c>
      <c r="C59" s="10">
        <v>12</v>
      </c>
      <c r="D59" s="10">
        <v>15</v>
      </c>
      <c r="E59" s="10">
        <v>11</v>
      </c>
      <c r="F59" s="10">
        <v>12</v>
      </c>
      <c r="G59" s="10">
        <v>13</v>
      </c>
      <c r="H59" s="10">
        <v>12</v>
      </c>
      <c r="I59" s="10">
        <v>12</v>
      </c>
      <c r="J59" s="10">
        <v>13</v>
      </c>
      <c r="K59" s="10">
        <v>14</v>
      </c>
      <c r="L59" s="10">
        <f t="shared" si="5"/>
        <v>100.5</v>
      </c>
      <c r="M59" s="17">
        <f t="shared" si="6"/>
        <v>12.5625</v>
      </c>
      <c r="N59" s="12">
        <f t="shared" si="4"/>
        <v>83.75</v>
      </c>
      <c r="O59" s="12">
        <v>84.16666666666667</v>
      </c>
      <c r="P59" s="60">
        <f t="shared" si="7"/>
        <v>-0.4166666666666714</v>
      </c>
    </row>
    <row r="60" spans="1:16" ht="12.75">
      <c r="A60" s="24" t="s">
        <v>51</v>
      </c>
      <c r="B60" s="16" t="s">
        <v>16</v>
      </c>
      <c r="C60" s="10">
        <v>13</v>
      </c>
      <c r="D60" s="10">
        <v>14</v>
      </c>
      <c r="E60" s="10">
        <v>11</v>
      </c>
      <c r="F60" s="10">
        <v>12</v>
      </c>
      <c r="G60" s="10">
        <v>11</v>
      </c>
      <c r="H60" s="10">
        <v>12</v>
      </c>
      <c r="I60" s="10">
        <v>14</v>
      </c>
      <c r="J60" s="10">
        <v>12</v>
      </c>
      <c r="K60" s="10">
        <v>14</v>
      </c>
      <c r="L60" s="10">
        <f t="shared" si="5"/>
        <v>99.5</v>
      </c>
      <c r="M60" s="17">
        <f t="shared" si="6"/>
        <v>12.4375</v>
      </c>
      <c r="N60" s="12">
        <f t="shared" si="4"/>
        <v>82.91666666666667</v>
      </c>
      <c r="O60" s="12">
        <v>83.33333333333334</v>
      </c>
      <c r="P60" s="60">
        <f t="shared" si="7"/>
        <v>-0.4166666666666714</v>
      </c>
    </row>
    <row r="61" spans="1:16" ht="12.75">
      <c r="A61" s="20" t="s">
        <v>15</v>
      </c>
      <c r="B61" s="21" t="s">
        <v>7</v>
      </c>
      <c r="C61" s="2">
        <v>14</v>
      </c>
      <c r="D61" s="2">
        <v>14</v>
      </c>
      <c r="E61" s="2">
        <v>14</v>
      </c>
      <c r="F61" s="10">
        <v>13</v>
      </c>
      <c r="G61" s="10">
        <v>14</v>
      </c>
      <c r="H61" s="10">
        <v>15</v>
      </c>
      <c r="I61" s="10">
        <v>15</v>
      </c>
      <c r="J61" s="10">
        <v>14</v>
      </c>
      <c r="K61" s="10">
        <v>14</v>
      </c>
      <c r="L61" s="2">
        <f t="shared" si="5"/>
        <v>113</v>
      </c>
      <c r="M61" s="11">
        <f t="shared" si="6"/>
        <v>14.125</v>
      </c>
      <c r="N61" s="12">
        <f t="shared" si="4"/>
        <v>94.16666666666667</v>
      </c>
      <c r="O61" s="12">
        <v>95</v>
      </c>
      <c r="P61" s="60">
        <f t="shared" si="7"/>
        <v>-0.8333333333333286</v>
      </c>
    </row>
    <row r="62" spans="1:16" ht="12.75">
      <c r="A62" s="8" t="s">
        <v>27</v>
      </c>
      <c r="B62" s="9" t="s">
        <v>7</v>
      </c>
      <c r="C62" s="10">
        <v>13</v>
      </c>
      <c r="D62" s="10">
        <v>15</v>
      </c>
      <c r="E62" s="10">
        <v>14</v>
      </c>
      <c r="F62" s="10">
        <v>12</v>
      </c>
      <c r="G62" s="10">
        <v>13</v>
      </c>
      <c r="H62" s="10">
        <v>13</v>
      </c>
      <c r="I62" s="10">
        <v>13</v>
      </c>
      <c r="J62" s="10">
        <v>14</v>
      </c>
      <c r="K62" s="10">
        <v>13</v>
      </c>
      <c r="L62" s="2">
        <f t="shared" si="5"/>
        <v>106</v>
      </c>
      <c r="M62" s="11">
        <f t="shared" si="6"/>
        <v>13.25</v>
      </c>
      <c r="N62" s="12">
        <f t="shared" si="4"/>
        <v>88.33333333333334</v>
      </c>
      <c r="O62" s="12">
        <v>89.16666666666667</v>
      </c>
      <c r="P62" s="60">
        <f t="shared" si="7"/>
        <v>-0.8333333333333286</v>
      </c>
    </row>
    <row r="63" spans="1:16" ht="12.75">
      <c r="A63" s="24" t="s">
        <v>61</v>
      </c>
      <c r="B63" s="16" t="s">
        <v>12</v>
      </c>
      <c r="C63" s="10">
        <v>12</v>
      </c>
      <c r="D63" s="10">
        <v>14</v>
      </c>
      <c r="E63" s="10">
        <v>12</v>
      </c>
      <c r="F63" s="10">
        <v>11</v>
      </c>
      <c r="G63" s="10">
        <v>10</v>
      </c>
      <c r="H63" s="10">
        <v>12</v>
      </c>
      <c r="I63" s="10">
        <v>13</v>
      </c>
      <c r="J63" s="10">
        <v>10</v>
      </c>
      <c r="K63" s="10">
        <v>14</v>
      </c>
      <c r="L63" s="10">
        <f t="shared" si="5"/>
        <v>95</v>
      </c>
      <c r="M63" s="11">
        <f t="shared" si="6"/>
        <v>11.875</v>
      </c>
      <c r="N63" s="50">
        <f t="shared" si="4"/>
        <v>79.16666666666667</v>
      </c>
      <c r="O63" s="50">
        <v>80</v>
      </c>
      <c r="P63" s="60">
        <f t="shared" si="7"/>
        <v>-0.8333333333333286</v>
      </c>
    </row>
    <row r="64" spans="1:16" ht="12.75">
      <c r="A64" s="8" t="s">
        <v>14</v>
      </c>
      <c r="B64" s="9" t="s">
        <v>7</v>
      </c>
      <c r="C64" s="10">
        <v>14</v>
      </c>
      <c r="D64" s="10">
        <v>14</v>
      </c>
      <c r="E64" s="10">
        <v>15</v>
      </c>
      <c r="F64" s="10">
        <v>14</v>
      </c>
      <c r="G64" s="10">
        <v>14</v>
      </c>
      <c r="H64" s="10">
        <v>15</v>
      </c>
      <c r="I64" s="10">
        <v>13</v>
      </c>
      <c r="J64" s="10">
        <v>14</v>
      </c>
      <c r="K64" s="10">
        <v>15</v>
      </c>
      <c r="L64" s="2">
        <f t="shared" si="5"/>
        <v>114</v>
      </c>
      <c r="M64" s="11">
        <f t="shared" si="6"/>
        <v>14.25</v>
      </c>
      <c r="N64" s="12">
        <f t="shared" si="4"/>
        <v>95</v>
      </c>
      <c r="O64" s="12">
        <v>95.83333333333334</v>
      </c>
      <c r="P64" s="60">
        <f t="shared" si="7"/>
        <v>-0.8333333333333428</v>
      </c>
    </row>
    <row r="65" spans="1:16" ht="12.75">
      <c r="A65" s="13" t="s">
        <v>42</v>
      </c>
      <c r="B65" s="14" t="s">
        <v>7</v>
      </c>
      <c r="C65" s="10">
        <v>14</v>
      </c>
      <c r="D65" s="10">
        <v>15</v>
      </c>
      <c r="E65" s="10">
        <v>13</v>
      </c>
      <c r="F65" s="10">
        <v>14</v>
      </c>
      <c r="G65" s="10">
        <v>12</v>
      </c>
      <c r="H65" s="10">
        <v>13</v>
      </c>
      <c r="I65" s="10">
        <v>13</v>
      </c>
      <c r="J65" s="10">
        <v>10</v>
      </c>
      <c r="K65" s="10">
        <v>11</v>
      </c>
      <c r="L65" s="10">
        <f t="shared" si="5"/>
        <v>100.5</v>
      </c>
      <c r="M65" s="11">
        <f t="shared" si="6"/>
        <v>12.5625</v>
      </c>
      <c r="N65" s="12">
        <f t="shared" si="4"/>
        <v>83.75</v>
      </c>
      <c r="O65" s="12">
        <v>84.58333333333334</v>
      </c>
      <c r="P65" s="60">
        <f t="shared" si="7"/>
        <v>-0.8333333333333428</v>
      </c>
    </row>
    <row r="66" spans="1:16" ht="12.75">
      <c r="A66" s="25" t="s">
        <v>62</v>
      </c>
      <c r="B66" s="28" t="s">
        <v>10</v>
      </c>
      <c r="C66" s="10">
        <v>12</v>
      </c>
      <c r="D66" s="10">
        <v>15</v>
      </c>
      <c r="E66" s="10">
        <v>11</v>
      </c>
      <c r="F66" s="10">
        <v>11</v>
      </c>
      <c r="G66" s="10">
        <v>11</v>
      </c>
      <c r="H66" s="10">
        <v>13</v>
      </c>
      <c r="I66" s="10">
        <v>12</v>
      </c>
      <c r="J66" s="10">
        <v>10</v>
      </c>
      <c r="K66" s="10">
        <v>13</v>
      </c>
      <c r="L66" s="10">
        <f aca="true" t="shared" si="8" ref="L66:L97">((C66+D66)/2)+(K66+E66+F66+G66+H66+I66+J66)</f>
        <v>94.5</v>
      </c>
      <c r="M66" s="17">
        <f aca="true" t="shared" si="9" ref="M66:M97">(((C66+D66)/2)+(E66+F66+G66+H66+I66+J66+K66))/8</f>
        <v>11.8125</v>
      </c>
      <c r="N66" s="12">
        <f t="shared" si="4"/>
        <v>78.75</v>
      </c>
      <c r="O66" s="12">
        <v>79.58333333333334</v>
      </c>
      <c r="P66" s="60">
        <f aca="true" t="shared" si="10" ref="P66:P92">N66-O66</f>
        <v>-0.8333333333333428</v>
      </c>
    </row>
    <row r="67" spans="1:16" ht="12.75">
      <c r="A67" s="8" t="s">
        <v>31</v>
      </c>
      <c r="B67" s="9" t="s">
        <v>7</v>
      </c>
      <c r="C67" s="10">
        <v>14</v>
      </c>
      <c r="D67" s="10">
        <v>14</v>
      </c>
      <c r="E67" s="10">
        <v>12</v>
      </c>
      <c r="F67" s="10">
        <v>13</v>
      </c>
      <c r="G67" s="10">
        <v>12</v>
      </c>
      <c r="H67" s="10">
        <v>13</v>
      </c>
      <c r="I67" s="10">
        <v>13</v>
      </c>
      <c r="J67" s="10">
        <v>13</v>
      </c>
      <c r="K67" s="10">
        <v>14</v>
      </c>
      <c r="L67" s="2">
        <f t="shared" si="8"/>
        <v>104</v>
      </c>
      <c r="M67" s="11">
        <f t="shared" si="9"/>
        <v>13</v>
      </c>
      <c r="N67" s="12">
        <f t="shared" si="4"/>
        <v>86.66666666666667</v>
      </c>
      <c r="O67" s="12">
        <v>87.91666666666667</v>
      </c>
      <c r="P67" s="60">
        <f t="shared" si="10"/>
        <v>-1.25</v>
      </c>
    </row>
    <row r="68" spans="1:16" ht="12.75">
      <c r="A68" s="18" t="s">
        <v>56</v>
      </c>
      <c r="B68" s="16" t="s">
        <v>16</v>
      </c>
      <c r="C68" s="10">
        <v>13</v>
      </c>
      <c r="D68" s="10">
        <v>14</v>
      </c>
      <c r="E68" s="10">
        <v>12</v>
      </c>
      <c r="F68" s="10">
        <v>13</v>
      </c>
      <c r="G68" s="10">
        <v>12</v>
      </c>
      <c r="H68" s="10">
        <v>10</v>
      </c>
      <c r="I68" s="10">
        <v>12</v>
      </c>
      <c r="J68" s="10">
        <v>13</v>
      </c>
      <c r="K68" s="10">
        <v>10</v>
      </c>
      <c r="L68" s="10">
        <f t="shared" si="8"/>
        <v>95.5</v>
      </c>
      <c r="M68" s="17">
        <f t="shared" si="9"/>
        <v>11.9375</v>
      </c>
      <c r="N68" s="12">
        <f t="shared" si="4"/>
        <v>79.58333333333334</v>
      </c>
      <c r="O68" s="12">
        <v>80.83333333333334</v>
      </c>
      <c r="P68" s="60">
        <f t="shared" si="10"/>
        <v>-1.25</v>
      </c>
    </row>
    <row r="69" spans="1:16" ht="12.75">
      <c r="A69" s="24" t="s">
        <v>120</v>
      </c>
      <c r="B69" s="16" t="s">
        <v>17</v>
      </c>
      <c r="C69" s="10">
        <v>14</v>
      </c>
      <c r="D69" s="10">
        <v>15</v>
      </c>
      <c r="E69" s="10">
        <v>14</v>
      </c>
      <c r="F69" s="10">
        <v>12</v>
      </c>
      <c r="G69" s="10">
        <v>13</v>
      </c>
      <c r="H69" s="10">
        <v>12</v>
      </c>
      <c r="I69" s="10">
        <v>13</v>
      </c>
      <c r="J69" s="10">
        <v>13</v>
      </c>
      <c r="K69" s="10">
        <v>14</v>
      </c>
      <c r="L69" s="10">
        <f t="shared" si="8"/>
        <v>105.5</v>
      </c>
      <c r="M69" s="17">
        <f t="shared" si="9"/>
        <v>13.1875</v>
      </c>
      <c r="N69" s="12">
        <v>87.92</v>
      </c>
      <c r="O69" s="12">
        <v>89.58333333333334</v>
      </c>
      <c r="P69" s="60">
        <f t="shared" si="10"/>
        <v>-1.663333333333341</v>
      </c>
    </row>
    <row r="70" spans="1:16" ht="12.75">
      <c r="A70" s="8" t="s">
        <v>33</v>
      </c>
      <c r="B70" s="9" t="s">
        <v>7</v>
      </c>
      <c r="C70" s="10">
        <v>13</v>
      </c>
      <c r="D70" s="10">
        <v>15</v>
      </c>
      <c r="E70" s="10">
        <v>11</v>
      </c>
      <c r="F70" s="10">
        <v>12</v>
      </c>
      <c r="G70" s="10">
        <v>12</v>
      </c>
      <c r="H70" s="10">
        <v>13</v>
      </c>
      <c r="I70" s="10">
        <v>13</v>
      </c>
      <c r="J70" s="10">
        <v>14</v>
      </c>
      <c r="K70" s="10">
        <v>14</v>
      </c>
      <c r="L70" s="2">
        <f t="shared" si="8"/>
        <v>103</v>
      </c>
      <c r="M70" s="11">
        <f t="shared" si="9"/>
        <v>12.875</v>
      </c>
      <c r="N70" s="12">
        <f>(((C70+D70)/2)+(E70+F70+G70+H70+I70+J70+K70))/1.2</f>
        <v>85.83333333333334</v>
      </c>
      <c r="O70" s="12">
        <v>87.5</v>
      </c>
      <c r="P70" s="60">
        <f t="shared" si="10"/>
        <v>-1.6666666666666572</v>
      </c>
    </row>
    <row r="71" spans="1:16" ht="12.75">
      <c r="A71" s="24" t="s">
        <v>114</v>
      </c>
      <c r="B71" s="16" t="s">
        <v>17</v>
      </c>
      <c r="C71" s="10">
        <v>15</v>
      </c>
      <c r="D71" s="10">
        <v>15</v>
      </c>
      <c r="E71" s="10">
        <v>11</v>
      </c>
      <c r="F71" s="10">
        <v>12</v>
      </c>
      <c r="G71" s="10">
        <v>11</v>
      </c>
      <c r="H71" s="10">
        <v>12</v>
      </c>
      <c r="I71" s="10">
        <v>13</v>
      </c>
      <c r="J71" s="10">
        <v>10</v>
      </c>
      <c r="K71" s="10">
        <v>13</v>
      </c>
      <c r="L71" s="10">
        <f t="shared" si="8"/>
        <v>97</v>
      </c>
      <c r="M71" s="17">
        <f t="shared" si="9"/>
        <v>12.125</v>
      </c>
      <c r="N71" s="12">
        <f>L71/1.2</f>
        <v>80.83333333333334</v>
      </c>
      <c r="O71" s="12">
        <v>82.5</v>
      </c>
      <c r="P71" s="60">
        <f t="shared" si="10"/>
        <v>-1.6666666666666572</v>
      </c>
    </row>
    <row r="72" spans="1:16" ht="12.75">
      <c r="A72" s="8" t="s">
        <v>26</v>
      </c>
      <c r="B72" s="9" t="s">
        <v>7</v>
      </c>
      <c r="C72" s="10">
        <v>14</v>
      </c>
      <c r="D72" s="10">
        <v>15</v>
      </c>
      <c r="E72" s="10">
        <v>12</v>
      </c>
      <c r="F72" s="10">
        <v>13</v>
      </c>
      <c r="G72" s="10">
        <v>14</v>
      </c>
      <c r="H72" s="10">
        <v>13</v>
      </c>
      <c r="I72" s="10">
        <v>14</v>
      </c>
      <c r="J72" s="10">
        <v>12</v>
      </c>
      <c r="K72" s="10">
        <v>13</v>
      </c>
      <c r="L72" s="2">
        <f t="shared" si="8"/>
        <v>105.5</v>
      </c>
      <c r="M72" s="11">
        <f t="shared" si="9"/>
        <v>13.1875</v>
      </c>
      <c r="N72" s="12">
        <f aca="true" t="shared" si="11" ref="N72:N103">(((C72+D72)/2)+(E72+F72+G72+H72+I72+J72+K72))/1.2</f>
        <v>87.91666666666667</v>
      </c>
      <c r="O72" s="12">
        <v>89.58333333333334</v>
      </c>
      <c r="P72" s="60">
        <f t="shared" si="10"/>
        <v>-1.6666666666666714</v>
      </c>
    </row>
    <row r="73" spans="1:16" ht="12.75">
      <c r="A73" s="8" t="s">
        <v>39</v>
      </c>
      <c r="B73" s="9" t="s">
        <v>7</v>
      </c>
      <c r="C73" s="10">
        <v>13</v>
      </c>
      <c r="D73" s="10">
        <v>12</v>
      </c>
      <c r="E73" s="10">
        <v>11</v>
      </c>
      <c r="F73" s="10">
        <v>12</v>
      </c>
      <c r="G73" s="10">
        <v>11</v>
      </c>
      <c r="H73" s="10">
        <v>12</v>
      </c>
      <c r="I73" s="10">
        <v>12</v>
      </c>
      <c r="J73" s="10">
        <v>15</v>
      </c>
      <c r="K73" s="10">
        <v>15</v>
      </c>
      <c r="L73" s="2">
        <f t="shared" si="8"/>
        <v>100.5</v>
      </c>
      <c r="M73" s="11">
        <f t="shared" si="9"/>
        <v>12.5625</v>
      </c>
      <c r="N73" s="12">
        <f t="shared" si="11"/>
        <v>83.75</v>
      </c>
      <c r="O73" s="12">
        <v>85.41666666666667</v>
      </c>
      <c r="P73" s="60">
        <f t="shared" si="10"/>
        <v>-1.6666666666666714</v>
      </c>
    </row>
    <row r="74" spans="1:16" ht="12.75">
      <c r="A74" s="8" t="s">
        <v>35</v>
      </c>
      <c r="B74" s="9" t="s">
        <v>7</v>
      </c>
      <c r="C74" s="10">
        <v>13</v>
      </c>
      <c r="D74" s="10">
        <v>13</v>
      </c>
      <c r="E74" s="10">
        <v>11</v>
      </c>
      <c r="F74" s="10">
        <v>12</v>
      </c>
      <c r="G74" s="10">
        <v>12</v>
      </c>
      <c r="H74" s="10">
        <v>13</v>
      </c>
      <c r="I74" s="10">
        <v>13</v>
      </c>
      <c r="J74" s="10">
        <v>14</v>
      </c>
      <c r="K74" s="10">
        <v>14</v>
      </c>
      <c r="L74" s="2">
        <f t="shared" si="8"/>
        <v>102</v>
      </c>
      <c r="M74" s="11">
        <f t="shared" si="9"/>
        <v>12.75</v>
      </c>
      <c r="N74" s="12">
        <f t="shared" si="11"/>
        <v>85</v>
      </c>
      <c r="O74" s="12">
        <v>86.66666666666667</v>
      </c>
      <c r="P74" s="60">
        <f t="shared" si="10"/>
        <v>-1.6666666666666714</v>
      </c>
    </row>
    <row r="75" spans="1:16" ht="12.75">
      <c r="A75" s="24" t="s">
        <v>107</v>
      </c>
      <c r="B75" s="16" t="s">
        <v>16</v>
      </c>
      <c r="C75" s="10">
        <v>14</v>
      </c>
      <c r="D75" s="10">
        <v>15</v>
      </c>
      <c r="E75" s="10">
        <v>12</v>
      </c>
      <c r="F75" s="10">
        <v>12</v>
      </c>
      <c r="G75" s="10">
        <v>11</v>
      </c>
      <c r="H75" s="10">
        <v>11</v>
      </c>
      <c r="I75" s="10">
        <v>12</v>
      </c>
      <c r="J75" s="10">
        <v>9</v>
      </c>
      <c r="K75" s="10">
        <v>13</v>
      </c>
      <c r="L75" s="10">
        <f t="shared" si="8"/>
        <v>94.5</v>
      </c>
      <c r="M75" s="17">
        <f t="shared" si="9"/>
        <v>11.8125</v>
      </c>
      <c r="N75" s="12">
        <f t="shared" si="11"/>
        <v>78.75</v>
      </c>
      <c r="O75" s="12">
        <v>80.41666666666667</v>
      </c>
      <c r="P75" s="60">
        <f t="shared" si="10"/>
        <v>-1.6666666666666714</v>
      </c>
    </row>
    <row r="76" spans="1:16" ht="12.75">
      <c r="A76" s="62" t="s">
        <v>121</v>
      </c>
      <c r="B76" s="16" t="s">
        <v>17</v>
      </c>
      <c r="C76" s="10">
        <v>12</v>
      </c>
      <c r="D76" s="10">
        <v>15</v>
      </c>
      <c r="E76" s="10">
        <v>14</v>
      </c>
      <c r="F76" s="10">
        <v>12</v>
      </c>
      <c r="G76" s="10">
        <v>12</v>
      </c>
      <c r="H76" s="10">
        <v>12</v>
      </c>
      <c r="I76" s="10">
        <v>11</v>
      </c>
      <c r="J76" s="10">
        <v>12</v>
      </c>
      <c r="K76" s="10">
        <v>11</v>
      </c>
      <c r="L76" s="10">
        <f t="shared" si="8"/>
        <v>97.5</v>
      </c>
      <c r="M76" s="17">
        <f t="shared" si="9"/>
        <v>12.1875</v>
      </c>
      <c r="N76" s="12">
        <f t="shared" si="11"/>
        <v>81.25</v>
      </c>
      <c r="O76" s="12">
        <v>82.91666666666667</v>
      </c>
      <c r="P76" s="60">
        <f t="shared" si="10"/>
        <v>-1.6666666666666714</v>
      </c>
    </row>
    <row r="77" spans="1:16" ht="12.75">
      <c r="A77" s="24" t="s">
        <v>21</v>
      </c>
      <c r="B77" s="16" t="s">
        <v>16</v>
      </c>
      <c r="C77" s="10">
        <v>13</v>
      </c>
      <c r="D77" s="10">
        <v>14</v>
      </c>
      <c r="E77" s="10">
        <v>14</v>
      </c>
      <c r="F77" s="10">
        <v>13</v>
      </c>
      <c r="G77" s="10">
        <v>13</v>
      </c>
      <c r="H77" s="10">
        <v>13</v>
      </c>
      <c r="I77" s="10">
        <v>14</v>
      </c>
      <c r="J77" s="10">
        <v>14</v>
      </c>
      <c r="K77" s="10">
        <v>14</v>
      </c>
      <c r="L77" s="10">
        <f t="shared" si="8"/>
        <v>108.5</v>
      </c>
      <c r="M77" s="17">
        <f t="shared" si="9"/>
        <v>13.5625</v>
      </c>
      <c r="N77" s="12">
        <f t="shared" si="11"/>
        <v>90.41666666666667</v>
      </c>
      <c r="O77" s="12">
        <v>92.5</v>
      </c>
      <c r="P77" s="60">
        <f t="shared" si="10"/>
        <v>-2.0833333333333286</v>
      </c>
    </row>
    <row r="78" spans="1:16" ht="12.75">
      <c r="A78" s="18" t="s">
        <v>13</v>
      </c>
      <c r="B78" s="19" t="s">
        <v>7</v>
      </c>
      <c r="C78" s="10">
        <v>15</v>
      </c>
      <c r="D78" s="10">
        <v>14</v>
      </c>
      <c r="E78" s="10">
        <v>14</v>
      </c>
      <c r="F78" s="10">
        <v>14</v>
      </c>
      <c r="G78" s="10">
        <v>14</v>
      </c>
      <c r="H78" s="10">
        <v>14</v>
      </c>
      <c r="I78" s="10">
        <v>14</v>
      </c>
      <c r="J78" s="10">
        <v>14</v>
      </c>
      <c r="K78" s="10">
        <v>14</v>
      </c>
      <c r="L78" s="2">
        <f t="shared" si="8"/>
        <v>112.5</v>
      </c>
      <c r="M78" s="11">
        <f t="shared" si="9"/>
        <v>14.0625</v>
      </c>
      <c r="N78" s="12">
        <f t="shared" si="11"/>
        <v>93.75</v>
      </c>
      <c r="O78" s="12">
        <v>95.83333333333334</v>
      </c>
      <c r="P78" s="60">
        <f t="shared" si="10"/>
        <v>-2.083333333333343</v>
      </c>
    </row>
    <row r="79" spans="1:16" ht="12.75">
      <c r="A79" s="8" t="s">
        <v>6</v>
      </c>
      <c r="B79" s="9" t="s">
        <v>7</v>
      </c>
      <c r="C79" s="10">
        <v>15</v>
      </c>
      <c r="D79" s="10">
        <v>15</v>
      </c>
      <c r="E79" s="10">
        <v>14</v>
      </c>
      <c r="F79" s="10">
        <v>14</v>
      </c>
      <c r="G79" s="10">
        <v>14</v>
      </c>
      <c r="H79" s="10">
        <v>14</v>
      </c>
      <c r="I79" s="10">
        <v>15</v>
      </c>
      <c r="J79" s="10">
        <v>15</v>
      </c>
      <c r="K79" s="10">
        <v>14</v>
      </c>
      <c r="L79" s="2">
        <f t="shared" si="8"/>
        <v>115</v>
      </c>
      <c r="M79" s="11">
        <f t="shared" si="9"/>
        <v>14.375</v>
      </c>
      <c r="N79" s="12">
        <f t="shared" si="11"/>
        <v>95.83333333333334</v>
      </c>
      <c r="O79" s="12">
        <v>98.33333333333334</v>
      </c>
      <c r="P79" s="60">
        <f t="shared" si="10"/>
        <v>-2.5</v>
      </c>
    </row>
    <row r="80" spans="1:16" ht="12.75">
      <c r="A80" s="25" t="s">
        <v>124</v>
      </c>
      <c r="B80" s="26" t="s">
        <v>12</v>
      </c>
      <c r="C80" s="10">
        <v>12</v>
      </c>
      <c r="D80" s="10">
        <v>14</v>
      </c>
      <c r="E80" s="10">
        <v>12</v>
      </c>
      <c r="F80" s="10">
        <v>10</v>
      </c>
      <c r="G80" s="10">
        <v>12</v>
      </c>
      <c r="H80" s="10">
        <v>13</v>
      </c>
      <c r="I80" s="10">
        <v>13</v>
      </c>
      <c r="J80" s="10">
        <v>14</v>
      </c>
      <c r="K80" s="10">
        <v>15</v>
      </c>
      <c r="L80" s="2">
        <f t="shared" si="8"/>
        <v>102</v>
      </c>
      <c r="M80" s="17">
        <f t="shared" si="9"/>
        <v>12.75</v>
      </c>
      <c r="N80" s="12">
        <f t="shared" si="11"/>
        <v>85</v>
      </c>
      <c r="O80" s="12">
        <v>87.5</v>
      </c>
      <c r="P80" s="60">
        <f t="shared" si="10"/>
        <v>-2.5</v>
      </c>
    </row>
    <row r="81" spans="1:16" ht="12.75">
      <c r="A81" s="24" t="s">
        <v>41</v>
      </c>
      <c r="B81" s="16" t="s">
        <v>12</v>
      </c>
      <c r="C81" s="2">
        <v>13</v>
      </c>
      <c r="D81" s="2">
        <v>13</v>
      </c>
      <c r="E81" s="2">
        <v>12</v>
      </c>
      <c r="F81" s="10">
        <v>12</v>
      </c>
      <c r="G81" s="10">
        <v>12</v>
      </c>
      <c r="H81" s="10">
        <v>12</v>
      </c>
      <c r="I81" s="10">
        <v>13</v>
      </c>
      <c r="J81" s="10">
        <v>12</v>
      </c>
      <c r="K81" s="10">
        <v>13</v>
      </c>
      <c r="L81" s="10">
        <f t="shared" si="8"/>
        <v>99</v>
      </c>
      <c r="M81" s="17">
        <f t="shared" si="9"/>
        <v>12.375</v>
      </c>
      <c r="N81" s="12">
        <f t="shared" si="11"/>
        <v>82.5</v>
      </c>
      <c r="O81" s="12">
        <v>85</v>
      </c>
      <c r="P81" s="60">
        <f t="shared" si="10"/>
        <v>-2.5</v>
      </c>
    </row>
    <row r="82" spans="1:16" ht="12.75">
      <c r="A82" s="24" t="s">
        <v>20</v>
      </c>
      <c r="B82" s="23" t="s">
        <v>16</v>
      </c>
      <c r="C82" s="10">
        <v>14</v>
      </c>
      <c r="D82" s="10">
        <v>14</v>
      </c>
      <c r="E82" s="10">
        <v>13</v>
      </c>
      <c r="F82" s="10">
        <v>14</v>
      </c>
      <c r="G82" s="10">
        <v>13</v>
      </c>
      <c r="H82" s="10">
        <v>12</v>
      </c>
      <c r="I82" s="10">
        <v>14</v>
      </c>
      <c r="J82" s="10">
        <v>13</v>
      </c>
      <c r="K82" s="10">
        <v>14</v>
      </c>
      <c r="L82" s="10">
        <f t="shared" si="8"/>
        <v>107</v>
      </c>
      <c r="M82" s="17">
        <f t="shared" si="9"/>
        <v>13.375</v>
      </c>
      <c r="N82" s="12">
        <f t="shared" si="11"/>
        <v>89.16666666666667</v>
      </c>
      <c r="O82" s="12">
        <v>92.5</v>
      </c>
      <c r="P82" s="60">
        <f t="shared" si="10"/>
        <v>-3.3333333333333286</v>
      </c>
    </row>
    <row r="83" spans="1:16" ht="12.75">
      <c r="A83" s="24" t="s">
        <v>118</v>
      </c>
      <c r="B83" s="16" t="s">
        <v>17</v>
      </c>
      <c r="C83" s="2">
        <v>14</v>
      </c>
      <c r="D83" s="2">
        <v>15</v>
      </c>
      <c r="E83" s="2">
        <v>15</v>
      </c>
      <c r="F83" s="10">
        <v>13</v>
      </c>
      <c r="G83" s="10">
        <v>14</v>
      </c>
      <c r="H83" s="10">
        <v>12</v>
      </c>
      <c r="I83" s="10">
        <v>14</v>
      </c>
      <c r="J83" s="10">
        <v>12</v>
      </c>
      <c r="K83" s="10">
        <v>14</v>
      </c>
      <c r="L83" s="10">
        <f t="shared" si="8"/>
        <v>108.5</v>
      </c>
      <c r="M83" s="17">
        <f t="shared" si="9"/>
        <v>13.5625</v>
      </c>
      <c r="N83" s="12">
        <f t="shared" si="11"/>
        <v>90.41666666666667</v>
      </c>
      <c r="O83" s="12">
        <v>93.75</v>
      </c>
      <c r="P83" s="60">
        <f t="shared" si="10"/>
        <v>-3.3333333333333286</v>
      </c>
    </row>
    <row r="84" spans="1:16" ht="12.75">
      <c r="A84" s="24" t="s">
        <v>122</v>
      </c>
      <c r="B84" s="16" t="s">
        <v>17</v>
      </c>
      <c r="C84" s="10">
        <v>13</v>
      </c>
      <c r="D84" s="10">
        <v>15</v>
      </c>
      <c r="E84" s="10">
        <v>15</v>
      </c>
      <c r="F84" s="10">
        <v>14</v>
      </c>
      <c r="G84" s="10">
        <v>12</v>
      </c>
      <c r="H84" s="10">
        <v>13</v>
      </c>
      <c r="I84" s="10">
        <v>14</v>
      </c>
      <c r="J84" s="10">
        <v>11</v>
      </c>
      <c r="K84" s="10">
        <v>12</v>
      </c>
      <c r="L84" s="10">
        <f t="shared" si="8"/>
        <v>105</v>
      </c>
      <c r="M84" s="17">
        <f t="shared" si="9"/>
        <v>13.125</v>
      </c>
      <c r="N84" s="12">
        <f t="shared" si="11"/>
        <v>87.5</v>
      </c>
      <c r="O84" s="12">
        <v>91.25</v>
      </c>
      <c r="P84" s="60">
        <f t="shared" si="10"/>
        <v>-3.75</v>
      </c>
    </row>
    <row r="85" spans="1:16" ht="12.75">
      <c r="A85" s="25" t="s">
        <v>126</v>
      </c>
      <c r="B85" s="26" t="s">
        <v>12</v>
      </c>
      <c r="C85" s="2">
        <v>13</v>
      </c>
      <c r="D85" s="2">
        <v>12</v>
      </c>
      <c r="E85" s="2">
        <v>14</v>
      </c>
      <c r="F85" s="10">
        <v>13</v>
      </c>
      <c r="G85" s="10">
        <v>12</v>
      </c>
      <c r="H85" s="10">
        <v>13</v>
      </c>
      <c r="I85" s="10">
        <v>13</v>
      </c>
      <c r="J85" s="10">
        <v>14</v>
      </c>
      <c r="K85" s="10">
        <v>14</v>
      </c>
      <c r="L85" s="10">
        <f t="shared" si="8"/>
        <v>105.5</v>
      </c>
      <c r="M85" s="17">
        <f t="shared" si="9"/>
        <v>13.1875</v>
      </c>
      <c r="N85" s="12">
        <f t="shared" si="11"/>
        <v>87.91666666666667</v>
      </c>
      <c r="O85" s="12">
        <v>91.66666666666667</v>
      </c>
      <c r="P85" s="60">
        <f t="shared" si="10"/>
        <v>-3.75</v>
      </c>
    </row>
    <row r="86" spans="1:16" ht="12.75">
      <c r="A86" s="24" t="s">
        <v>52</v>
      </c>
      <c r="B86" s="16" t="s">
        <v>12</v>
      </c>
      <c r="C86" s="10">
        <v>12</v>
      </c>
      <c r="D86" s="10">
        <v>13</v>
      </c>
      <c r="E86" s="10">
        <v>10</v>
      </c>
      <c r="F86" s="10">
        <v>11</v>
      </c>
      <c r="G86" s="10">
        <v>12</v>
      </c>
      <c r="H86" s="10">
        <v>10</v>
      </c>
      <c r="I86" s="10">
        <v>12</v>
      </c>
      <c r="J86" s="10">
        <v>13</v>
      </c>
      <c r="K86" s="10">
        <v>14</v>
      </c>
      <c r="L86" s="2">
        <f t="shared" si="8"/>
        <v>94.5</v>
      </c>
      <c r="M86" s="17">
        <f t="shared" si="9"/>
        <v>11.8125</v>
      </c>
      <c r="N86" s="12">
        <f t="shared" si="11"/>
        <v>78.75</v>
      </c>
      <c r="O86" s="12">
        <v>82.5</v>
      </c>
      <c r="P86" s="60">
        <f t="shared" si="10"/>
        <v>-3.75</v>
      </c>
    </row>
    <row r="87" spans="1:16" ht="12.75">
      <c r="A87" s="22" t="s">
        <v>104</v>
      </c>
      <c r="B87" s="23" t="s">
        <v>16</v>
      </c>
      <c r="C87" s="10">
        <v>13</v>
      </c>
      <c r="D87" s="10">
        <v>14</v>
      </c>
      <c r="E87" s="10">
        <v>15</v>
      </c>
      <c r="F87" s="10">
        <v>14</v>
      </c>
      <c r="G87" s="10">
        <v>13</v>
      </c>
      <c r="H87" s="10">
        <v>12</v>
      </c>
      <c r="I87" s="10">
        <v>13</v>
      </c>
      <c r="J87" s="10">
        <v>12</v>
      </c>
      <c r="K87" s="10">
        <v>14</v>
      </c>
      <c r="L87" s="10">
        <f t="shared" si="8"/>
        <v>106.5</v>
      </c>
      <c r="M87" s="17">
        <f t="shared" si="9"/>
        <v>13.3125</v>
      </c>
      <c r="N87" s="12">
        <f t="shared" si="11"/>
        <v>88.75</v>
      </c>
      <c r="O87" s="12">
        <v>92.91666666666667</v>
      </c>
      <c r="P87" s="60">
        <f t="shared" si="10"/>
        <v>-4.166666666666671</v>
      </c>
    </row>
    <row r="88" spans="1:16" ht="12.75">
      <c r="A88" s="24" t="s">
        <v>108</v>
      </c>
      <c r="B88" s="16" t="s">
        <v>16</v>
      </c>
      <c r="C88" s="10">
        <v>10</v>
      </c>
      <c r="D88" s="10">
        <v>13</v>
      </c>
      <c r="E88" s="10">
        <v>11</v>
      </c>
      <c r="F88" s="10">
        <v>10</v>
      </c>
      <c r="G88" s="10">
        <v>11</v>
      </c>
      <c r="H88" s="10">
        <v>5</v>
      </c>
      <c r="I88" s="10">
        <v>6</v>
      </c>
      <c r="J88" s="10">
        <v>9</v>
      </c>
      <c r="K88" s="10">
        <v>13</v>
      </c>
      <c r="L88" s="2">
        <f t="shared" si="8"/>
        <v>76.5</v>
      </c>
      <c r="M88" s="11">
        <f t="shared" si="9"/>
        <v>9.5625</v>
      </c>
      <c r="N88" s="12">
        <f t="shared" si="11"/>
        <v>63.75</v>
      </c>
      <c r="O88" s="12">
        <v>68.75</v>
      </c>
      <c r="P88" s="60">
        <f t="shared" si="10"/>
        <v>-5</v>
      </c>
    </row>
    <row r="89" spans="1:16" ht="12.75">
      <c r="A89" s="24" t="s">
        <v>113</v>
      </c>
      <c r="B89" s="16" t="s">
        <v>17</v>
      </c>
      <c r="C89" s="10">
        <v>10</v>
      </c>
      <c r="D89" s="10">
        <v>15</v>
      </c>
      <c r="E89" s="10">
        <v>14</v>
      </c>
      <c r="F89" s="10">
        <v>12</v>
      </c>
      <c r="G89" s="10">
        <v>11</v>
      </c>
      <c r="H89" s="10">
        <v>11</v>
      </c>
      <c r="I89" s="10">
        <v>12</v>
      </c>
      <c r="J89" s="10">
        <v>12</v>
      </c>
      <c r="K89" s="10">
        <v>15</v>
      </c>
      <c r="L89" s="10">
        <f t="shared" si="8"/>
        <v>99.5</v>
      </c>
      <c r="M89" s="17">
        <f t="shared" si="9"/>
        <v>12.4375</v>
      </c>
      <c r="N89" s="12">
        <f t="shared" si="11"/>
        <v>82.91666666666667</v>
      </c>
      <c r="O89" s="12">
        <v>87.91666666666667</v>
      </c>
      <c r="P89" s="60">
        <f t="shared" si="10"/>
        <v>-5</v>
      </c>
    </row>
    <row r="90" spans="1:16" ht="12.75">
      <c r="A90" s="27" t="s">
        <v>30</v>
      </c>
      <c r="B90" s="16" t="s">
        <v>12</v>
      </c>
      <c r="C90" s="10">
        <v>13</v>
      </c>
      <c r="D90" s="10">
        <v>15</v>
      </c>
      <c r="E90" s="10">
        <v>13</v>
      </c>
      <c r="F90" s="10">
        <v>14</v>
      </c>
      <c r="G90" s="10">
        <v>13</v>
      </c>
      <c r="H90" s="10">
        <v>10</v>
      </c>
      <c r="I90" s="10">
        <v>13</v>
      </c>
      <c r="J90" s="10">
        <v>11</v>
      </c>
      <c r="K90" s="10">
        <v>11</v>
      </c>
      <c r="L90" s="2">
        <f t="shared" si="8"/>
        <v>99</v>
      </c>
      <c r="M90" s="17">
        <f t="shared" si="9"/>
        <v>12.375</v>
      </c>
      <c r="N90" s="12">
        <f t="shared" si="11"/>
        <v>82.5</v>
      </c>
      <c r="O90" s="12">
        <v>88.33333333333334</v>
      </c>
      <c r="P90" s="60">
        <f t="shared" si="10"/>
        <v>-5.833333333333343</v>
      </c>
    </row>
    <row r="91" spans="1:16" ht="12.75">
      <c r="A91" s="30" t="s">
        <v>22</v>
      </c>
      <c r="B91" s="16" t="s">
        <v>10</v>
      </c>
      <c r="C91" s="2">
        <v>12</v>
      </c>
      <c r="D91" s="2">
        <v>14</v>
      </c>
      <c r="E91" s="2">
        <v>13</v>
      </c>
      <c r="F91" s="10">
        <v>12</v>
      </c>
      <c r="G91" s="10">
        <v>12</v>
      </c>
      <c r="H91" s="10">
        <v>13</v>
      </c>
      <c r="I91" s="10">
        <v>12</v>
      </c>
      <c r="J91" s="10">
        <v>13</v>
      </c>
      <c r="K91" s="10">
        <v>14</v>
      </c>
      <c r="L91" s="2">
        <f t="shared" si="8"/>
        <v>102</v>
      </c>
      <c r="M91" s="11">
        <f t="shared" si="9"/>
        <v>12.75</v>
      </c>
      <c r="N91" s="12">
        <f t="shared" si="11"/>
        <v>85</v>
      </c>
      <c r="O91" s="12">
        <v>91.25</v>
      </c>
      <c r="P91" s="60">
        <f t="shared" si="10"/>
        <v>-6.25</v>
      </c>
    </row>
    <row r="92" spans="1:16" ht="12.75">
      <c r="A92" s="24" t="s">
        <v>47</v>
      </c>
      <c r="B92" s="16" t="s">
        <v>16</v>
      </c>
      <c r="C92" s="10">
        <v>12</v>
      </c>
      <c r="D92" s="10">
        <v>14</v>
      </c>
      <c r="E92" s="10">
        <v>13</v>
      </c>
      <c r="F92" s="10">
        <v>10</v>
      </c>
      <c r="G92" s="10">
        <v>11</v>
      </c>
      <c r="H92" s="10">
        <v>10</v>
      </c>
      <c r="I92" s="10">
        <v>10</v>
      </c>
      <c r="J92" s="10">
        <v>9</v>
      </c>
      <c r="K92" s="10">
        <v>10</v>
      </c>
      <c r="L92" s="10">
        <f t="shared" si="8"/>
        <v>86</v>
      </c>
      <c r="M92" s="17">
        <f t="shared" si="9"/>
        <v>10.75</v>
      </c>
      <c r="N92" s="12">
        <f t="shared" si="11"/>
        <v>71.66666666666667</v>
      </c>
      <c r="O92" s="12">
        <v>84.16666666666667</v>
      </c>
      <c r="P92" s="60">
        <f t="shared" si="10"/>
        <v>-12.5</v>
      </c>
    </row>
    <row r="93" spans="1:16" ht="12.75">
      <c r="A93" s="13" t="s">
        <v>96</v>
      </c>
      <c r="B93" s="14" t="s">
        <v>10</v>
      </c>
      <c r="C93" s="10">
        <v>14</v>
      </c>
      <c r="D93" s="10">
        <v>15</v>
      </c>
      <c r="E93" s="10">
        <v>13</v>
      </c>
      <c r="F93" s="10">
        <v>13</v>
      </c>
      <c r="G93" s="10">
        <v>11</v>
      </c>
      <c r="H93" s="10">
        <v>12</v>
      </c>
      <c r="I93" s="10">
        <v>13</v>
      </c>
      <c r="J93" s="10">
        <v>12</v>
      </c>
      <c r="K93" s="10">
        <v>14</v>
      </c>
      <c r="L93" s="10">
        <f t="shared" si="8"/>
        <v>102.5</v>
      </c>
      <c r="M93" s="11">
        <f t="shared" si="9"/>
        <v>12.8125</v>
      </c>
      <c r="N93" s="12">
        <f t="shared" si="11"/>
        <v>85.41666666666667</v>
      </c>
      <c r="O93" s="12"/>
      <c r="P93" s="60"/>
    </row>
    <row r="94" spans="1:16" ht="12.75">
      <c r="A94" s="24" t="s">
        <v>97</v>
      </c>
      <c r="B94" s="28" t="s">
        <v>10</v>
      </c>
      <c r="C94" s="10">
        <v>11</v>
      </c>
      <c r="D94" s="10">
        <v>15</v>
      </c>
      <c r="E94" s="10">
        <v>12</v>
      </c>
      <c r="F94" s="10">
        <v>11</v>
      </c>
      <c r="G94" s="10">
        <v>12</v>
      </c>
      <c r="H94" s="10">
        <v>14</v>
      </c>
      <c r="I94" s="10">
        <v>12</v>
      </c>
      <c r="J94" s="10">
        <v>12</v>
      </c>
      <c r="K94" s="10">
        <v>13</v>
      </c>
      <c r="L94" s="10">
        <f t="shared" si="8"/>
        <v>99</v>
      </c>
      <c r="M94" s="17">
        <f t="shared" si="9"/>
        <v>12.375</v>
      </c>
      <c r="N94" s="12">
        <f t="shared" si="11"/>
        <v>82.5</v>
      </c>
      <c r="O94" s="12"/>
      <c r="P94" s="60"/>
    </row>
    <row r="95" spans="1:16" ht="12.75">
      <c r="A95" s="13" t="s">
        <v>99</v>
      </c>
      <c r="B95" s="28" t="s">
        <v>10</v>
      </c>
      <c r="C95" s="10">
        <v>12</v>
      </c>
      <c r="D95" s="10">
        <v>14</v>
      </c>
      <c r="E95" s="10">
        <v>10</v>
      </c>
      <c r="F95" s="10">
        <v>11</v>
      </c>
      <c r="G95" s="10">
        <v>10</v>
      </c>
      <c r="H95" s="10">
        <v>11</v>
      </c>
      <c r="I95" s="10">
        <v>11</v>
      </c>
      <c r="J95" s="10">
        <v>13</v>
      </c>
      <c r="K95" s="10">
        <v>13</v>
      </c>
      <c r="L95" s="10">
        <f t="shared" si="8"/>
        <v>92</v>
      </c>
      <c r="M95" s="17">
        <f t="shared" si="9"/>
        <v>11.5</v>
      </c>
      <c r="N95" s="12">
        <f t="shared" si="11"/>
        <v>76.66666666666667</v>
      </c>
      <c r="O95" s="12"/>
      <c r="P95" s="60"/>
    </row>
    <row r="96" spans="1:16" ht="12.75">
      <c r="A96" s="25" t="s">
        <v>77</v>
      </c>
      <c r="B96" s="23" t="s">
        <v>38</v>
      </c>
      <c r="C96" s="2">
        <v>12</v>
      </c>
      <c r="D96" s="2">
        <v>14</v>
      </c>
      <c r="E96" s="2">
        <v>10</v>
      </c>
      <c r="F96" s="10">
        <v>11</v>
      </c>
      <c r="G96" s="10">
        <v>10</v>
      </c>
      <c r="H96" s="10">
        <v>10</v>
      </c>
      <c r="I96" s="10">
        <v>10</v>
      </c>
      <c r="J96" s="10">
        <v>7</v>
      </c>
      <c r="K96" s="10">
        <v>14</v>
      </c>
      <c r="L96" s="10">
        <f t="shared" si="8"/>
        <v>85</v>
      </c>
      <c r="M96" s="11">
        <f t="shared" si="9"/>
        <v>10.625</v>
      </c>
      <c r="N96" s="50">
        <f t="shared" si="11"/>
        <v>70.83333333333334</v>
      </c>
      <c r="O96" s="29"/>
      <c r="P96" s="61"/>
    </row>
    <row r="97" spans="1:16" ht="12.75">
      <c r="A97" s="22" t="s">
        <v>76</v>
      </c>
      <c r="B97" s="23" t="s">
        <v>38</v>
      </c>
      <c r="C97" s="2">
        <v>12</v>
      </c>
      <c r="D97" s="2">
        <v>12</v>
      </c>
      <c r="E97" s="2">
        <v>14</v>
      </c>
      <c r="F97" s="10">
        <v>12</v>
      </c>
      <c r="G97" s="10">
        <v>12</v>
      </c>
      <c r="H97" s="10">
        <v>9</v>
      </c>
      <c r="I97" s="10">
        <v>12</v>
      </c>
      <c r="J97" s="10">
        <v>11</v>
      </c>
      <c r="K97" s="10">
        <v>14</v>
      </c>
      <c r="L97" s="10">
        <f t="shared" si="8"/>
        <v>96</v>
      </c>
      <c r="M97" s="11">
        <f t="shared" si="9"/>
        <v>12</v>
      </c>
      <c r="N97" s="50">
        <f t="shared" si="11"/>
        <v>80</v>
      </c>
      <c r="O97" s="29"/>
      <c r="P97" s="61"/>
    </row>
    <row r="98" spans="1:16" ht="12.75">
      <c r="A98" s="22" t="s">
        <v>87</v>
      </c>
      <c r="B98" s="23" t="s">
        <v>38</v>
      </c>
      <c r="C98" s="2">
        <v>12</v>
      </c>
      <c r="D98" s="2">
        <v>13</v>
      </c>
      <c r="E98" s="2">
        <v>10</v>
      </c>
      <c r="F98" s="10">
        <v>8</v>
      </c>
      <c r="G98" s="10">
        <v>9</v>
      </c>
      <c r="H98" s="10">
        <v>8</v>
      </c>
      <c r="I98" s="10">
        <v>9</v>
      </c>
      <c r="J98" s="10">
        <v>8</v>
      </c>
      <c r="K98" s="10">
        <v>10</v>
      </c>
      <c r="L98" s="10">
        <f aca="true" t="shared" si="12" ref="L98:L121">((C98+D98)/2)+(K98+E98+F98+G98+H98+I98+J98)</f>
        <v>74.5</v>
      </c>
      <c r="M98" s="11">
        <f aca="true" t="shared" si="13" ref="M98:M121">(((C98+D98)/2)+(E98+F98+G98+H98+I98+J98+K98))/8</f>
        <v>9.3125</v>
      </c>
      <c r="N98" s="50">
        <f t="shared" si="11"/>
        <v>62.083333333333336</v>
      </c>
      <c r="O98" s="29"/>
      <c r="P98" s="61"/>
    </row>
    <row r="99" spans="1:16" ht="12.75">
      <c r="A99" s="18" t="s">
        <v>86</v>
      </c>
      <c r="B99" s="23" t="s">
        <v>38</v>
      </c>
      <c r="C99" s="2">
        <v>12</v>
      </c>
      <c r="D99" s="2">
        <v>15</v>
      </c>
      <c r="E99" s="2">
        <v>12</v>
      </c>
      <c r="F99" s="10">
        <v>12</v>
      </c>
      <c r="G99" s="10">
        <v>13</v>
      </c>
      <c r="H99" s="10">
        <v>11</v>
      </c>
      <c r="I99" s="10">
        <v>11</v>
      </c>
      <c r="J99" s="10">
        <v>12</v>
      </c>
      <c r="K99" s="10">
        <v>12</v>
      </c>
      <c r="L99" s="10">
        <f t="shared" si="12"/>
        <v>96.5</v>
      </c>
      <c r="M99" s="11">
        <f t="shared" si="13"/>
        <v>12.0625</v>
      </c>
      <c r="N99" s="50">
        <f t="shared" si="11"/>
        <v>80.41666666666667</v>
      </c>
      <c r="O99" s="29"/>
      <c r="P99" s="61"/>
    </row>
    <row r="100" spans="1:16" ht="12.75">
      <c r="A100" s="30" t="s">
        <v>78</v>
      </c>
      <c r="B100" s="23" t="s">
        <v>38</v>
      </c>
      <c r="C100" s="2">
        <v>12</v>
      </c>
      <c r="D100" s="2">
        <v>15</v>
      </c>
      <c r="E100" s="2">
        <v>13</v>
      </c>
      <c r="F100" s="10">
        <v>12</v>
      </c>
      <c r="G100" s="10">
        <v>12</v>
      </c>
      <c r="H100" s="10">
        <v>12</v>
      </c>
      <c r="I100" s="10">
        <v>12</v>
      </c>
      <c r="J100" s="10">
        <v>10</v>
      </c>
      <c r="K100" s="10">
        <v>15</v>
      </c>
      <c r="L100" s="10">
        <f t="shared" si="12"/>
        <v>99.5</v>
      </c>
      <c r="M100" s="11">
        <f t="shared" si="13"/>
        <v>12.4375</v>
      </c>
      <c r="N100" s="50">
        <f t="shared" si="11"/>
        <v>82.91666666666667</v>
      </c>
      <c r="O100" s="29"/>
      <c r="P100" s="61"/>
    </row>
    <row r="101" spans="1:16" ht="12.75">
      <c r="A101" s="24" t="s">
        <v>79</v>
      </c>
      <c r="B101" s="23" t="s">
        <v>38</v>
      </c>
      <c r="C101" s="2">
        <v>12</v>
      </c>
      <c r="D101" s="2">
        <v>12</v>
      </c>
      <c r="E101" s="2">
        <v>12</v>
      </c>
      <c r="F101" s="10">
        <v>13</v>
      </c>
      <c r="G101" s="10">
        <v>13</v>
      </c>
      <c r="H101" s="10">
        <v>14</v>
      </c>
      <c r="I101" s="10">
        <v>12</v>
      </c>
      <c r="J101" s="10">
        <v>12</v>
      </c>
      <c r="K101" s="10">
        <v>13</v>
      </c>
      <c r="L101" s="10">
        <f t="shared" si="12"/>
        <v>101</v>
      </c>
      <c r="M101" s="11">
        <f t="shared" si="13"/>
        <v>12.625</v>
      </c>
      <c r="N101" s="50">
        <f t="shared" si="11"/>
        <v>84.16666666666667</v>
      </c>
      <c r="O101" s="29"/>
      <c r="P101" s="61"/>
    </row>
    <row r="102" spans="1:16" ht="12.75">
      <c r="A102" s="15" t="s">
        <v>80</v>
      </c>
      <c r="B102" s="23" t="s">
        <v>38</v>
      </c>
      <c r="C102" s="2">
        <v>12</v>
      </c>
      <c r="D102" s="2">
        <v>13</v>
      </c>
      <c r="E102" s="2">
        <v>12</v>
      </c>
      <c r="F102" s="10">
        <v>12</v>
      </c>
      <c r="G102" s="10">
        <v>12</v>
      </c>
      <c r="H102" s="10">
        <v>14</v>
      </c>
      <c r="I102" s="10">
        <v>12</v>
      </c>
      <c r="J102" s="10">
        <v>13</v>
      </c>
      <c r="K102" s="10">
        <v>12</v>
      </c>
      <c r="L102" s="10">
        <f t="shared" si="12"/>
        <v>99.5</v>
      </c>
      <c r="M102" s="11">
        <f t="shared" si="13"/>
        <v>12.4375</v>
      </c>
      <c r="N102" s="50">
        <f t="shared" si="11"/>
        <v>82.91666666666667</v>
      </c>
      <c r="O102" s="29"/>
      <c r="P102" s="61"/>
    </row>
    <row r="103" spans="1:16" ht="12.75">
      <c r="A103" s="25" t="s">
        <v>81</v>
      </c>
      <c r="B103" s="23" t="s">
        <v>38</v>
      </c>
      <c r="C103" s="2">
        <v>12</v>
      </c>
      <c r="D103" s="2">
        <v>14</v>
      </c>
      <c r="E103" s="2">
        <v>10</v>
      </c>
      <c r="F103" s="10">
        <v>9</v>
      </c>
      <c r="G103" s="10">
        <v>9</v>
      </c>
      <c r="H103" s="10">
        <v>11</v>
      </c>
      <c r="I103" s="10">
        <v>9</v>
      </c>
      <c r="J103" s="10">
        <v>9</v>
      </c>
      <c r="K103" s="10">
        <v>11</v>
      </c>
      <c r="L103" s="10">
        <f t="shared" si="12"/>
        <v>81</v>
      </c>
      <c r="M103" s="11">
        <f t="shared" si="13"/>
        <v>10.125</v>
      </c>
      <c r="N103" s="50">
        <f t="shared" si="11"/>
        <v>67.5</v>
      </c>
      <c r="O103" s="29"/>
      <c r="P103" s="61"/>
    </row>
    <row r="104" spans="1:16" ht="12.75">
      <c r="A104" s="24" t="s">
        <v>82</v>
      </c>
      <c r="B104" s="23" t="s">
        <v>38</v>
      </c>
      <c r="C104" s="2">
        <v>13</v>
      </c>
      <c r="D104" s="2">
        <v>14</v>
      </c>
      <c r="E104" s="2">
        <v>12</v>
      </c>
      <c r="F104" s="10">
        <v>12</v>
      </c>
      <c r="G104" s="10">
        <v>10</v>
      </c>
      <c r="H104" s="10">
        <v>11</v>
      </c>
      <c r="I104" s="10">
        <v>11</v>
      </c>
      <c r="J104" s="10">
        <v>10</v>
      </c>
      <c r="K104" s="10">
        <v>8</v>
      </c>
      <c r="L104" s="10">
        <f t="shared" si="12"/>
        <v>87.5</v>
      </c>
      <c r="M104" s="11">
        <f t="shared" si="13"/>
        <v>10.9375</v>
      </c>
      <c r="N104" s="50">
        <f aca="true" t="shared" si="14" ref="N104:N121">(((C104+D104)/2)+(E104+F104+G104+H104+I104+J104+K104))/1.2</f>
        <v>72.91666666666667</v>
      </c>
      <c r="O104" s="29"/>
      <c r="P104" s="61"/>
    </row>
    <row r="105" spans="1:16" ht="12.75">
      <c r="A105" s="18" t="s">
        <v>75</v>
      </c>
      <c r="B105" s="23" t="s">
        <v>38</v>
      </c>
      <c r="C105" s="2">
        <v>12</v>
      </c>
      <c r="D105" s="2">
        <v>15</v>
      </c>
      <c r="E105" s="2">
        <v>14</v>
      </c>
      <c r="F105" s="10">
        <v>13</v>
      </c>
      <c r="G105" s="10">
        <v>13</v>
      </c>
      <c r="H105" s="10">
        <v>13</v>
      </c>
      <c r="I105" s="10">
        <v>13</v>
      </c>
      <c r="J105" s="10">
        <v>12</v>
      </c>
      <c r="K105" s="10">
        <v>14</v>
      </c>
      <c r="L105" s="10">
        <f t="shared" si="12"/>
        <v>105.5</v>
      </c>
      <c r="M105" s="11">
        <f t="shared" si="13"/>
        <v>13.1875</v>
      </c>
      <c r="N105" s="50">
        <f t="shared" si="14"/>
        <v>87.91666666666667</v>
      </c>
      <c r="O105" s="29"/>
      <c r="P105" s="61"/>
    </row>
    <row r="106" spans="1:16" ht="12.75">
      <c r="A106" s="24" t="s">
        <v>100</v>
      </c>
      <c r="B106" s="23" t="s">
        <v>16</v>
      </c>
      <c r="C106" s="10">
        <v>13</v>
      </c>
      <c r="D106" s="10">
        <v>14</v>
      </c>
      <c r="E106" s="10">
        <v>9</v>
      </c>
      <c r="F106" s="10">
        <v>11</v>
      </c>
      <c r="G106" s="10">
        <v>10</v>
      </c>
      <c r="H106" s="10">
        <v>14</v>
      </c>
      <c r="I106" s="10">
        <v>12</v>
      </c>
      <c r="J106" s="10">
        <v>13</v>
      </c>
      <c r="K106" s="10">
        <v>14</v>
      </c>
      <c r="L106" s="10">
        <f t="shared" si="12"/>
        <v>96.5</v>
      </c>
      <c r="M106" s="17">
        <f t="shared" si="13"/>
        <v>12.0625</v>
      </c>
      <c r="N106" s="12">
        <f t="shared" si="14"/>
        <v>80.41666666666667</v>
      </c>
      <c r="O106" s="12"/>
      <c r="P106" s="60"/>
    </row>
    <row r="107" spans="1:16" ht="12.75">
      <c r="A107" s="24" t="s">
        <v>101</v>
      </c>
      <c r="B107" s="16" t="s">
        <v>16</v>
      </c>
      <c r="C107" s="10">
        <v>12</v>
      </c>
      <c r="D107" s="10">
        <v>14</v>
      </c>
      <c r="E107" s="10">
        <v>13</v>
      </c>
      <c r="F107" s="10">
        <v>11</v>
      </c>
      <c r="G107" s="10">
        <v>10</v>
      </c>
      <c r="H107" s="10">
        <v>13</v>
      </c>
      <c r="I107" s="10">
        <v>12</v>
      </c>
      <c r="J107" s="10">
        <v>11</v>
      </c>
      <c r="K107" s="10">
        <v>13</v>
      </c>
      <c r="L107" s="10">
        <f t="shared" si="12"/>
        <v>96</v>
      </c>
      <c r="M107" s="17">
        <f t="shared" si="13"/>
        <v>12</v>
      </c>
      <c r="N107" s="12">
        <f t="shared" si="14"/>
        <v>80</v>
      </c>
      <c r="O107" s="12"/>
      <c r="P107" s="60"/>
    </row>
    <row r="108" spans="1:16" ht="12.75">
      <c r="A108" s="24" t="s">
        <v>88</v>
      </c>
      <c r="B108" s="23" t="s">
        <v>16</v>
      </c>
      <c r="C108" s="10">
        <v>14</v>
      </c>
      <c r="D108" s="10">
        <v>15</v>
      </c>
      <c r="E108" s="10">
        <v>12</v>
      </c>
      <c r="F108" s="10">
        <v>12</v>
      </c>
      <c r="G108" s="10">
        <v>11</v>
      </c>
      <c r="H108" s="10">
        <v>12</v>
      </c>
      <c r="I108" s="10">
        <v>13</v>
      </c>
      <c r="J108" s="10">
        <v>13</v>
      </c>
      <c r="K108" s="10">
        <v>13</v>
      </c>
      <c r="L108" s="10">
        <f t="shared" si="12"/>
        <v>100.5</v>
      </c>
      <c r="M108" s="17">
        <f t="shared" si="13"/>
        <v>12.5625</v>
      </c>
      <c r="N108" s="12">
        <f t="shared" si="14"/>
        <v>83.75</v>
      </c>
      <c r="O108" s="12"/>
      <c r="P108" s="60"/>
    </row>
    <row r="109" spans="1:16" ht="12.75">
      <c r="A109" s="24" t="s">
        <v>105</v>
      </c>
      <c r="B109" s="16" t="s">
        <v>16</v>
      </c>
      <c r="C109" s="10">
        <v>14</v>
      </c>
      <c r="D109" s="10">
        <v>15</v>
      </c>
      <c r="E109" s="10">
        <v>12</v>
      </c>
      <c r="F109" s="10">
        <v>13</v>
      </c>
      <c r="G109" s="10">
        <v>12</v>
      </c>
      <c r="H109" s="10">
        <v>11</v>
      </c>
      <c r="I109" s="10">
        <v>12</v>
      </c>
      <c r="J109" s="10">
        <v>12</v>
      </c>
      <c r="K109" s="10">
        <v>12</v>
      </c>
      <c r="L109" s="10">
        <f t="shared" si="12"/>
        <v>98.5</v>
      </c>
      <c r="M109" s="17">
        <f t="shared" si="13"/>
        <v>12.3125</v>
      </c>
      <c r="N109" s="12">
        <f t="shared" si="14"/>
        <v>82.08333333333334</v>
      </c>
      <c r="O109" s="12"/>
      <c r="P109" s="60"/>
    </row>
    <row r="110" spans="1:16" ht="12.75">
      <c r="A110" s="24" t="s">
        <v>106</v>
      </c>
      <c r="B110" s="23" t="s">
        <v>16</v>
      </c>
      <c r="C110" s="10">
        <v>13</v>
      </c>
      <c r="D110" s="10">
        <v>15</v>
      </c>
      <c r="E110" s="10">
        <v>9</v>
      </c>
      <c r="F110" s="10">
        <v>9</v>
      </c>
      <c r="G110" s="10">
        <v>11</v>
      </c>
      <c r="H110" s="10">
        <v>12</v>
      </c>
      <c r="I110" s="10">
        <v>12</v>
      </c>
      <c r="J110" s="10">
        <v>12</v>
      </c>
      <c r="K110" s="10">
        <v>14</v>
      </c>
      <c r="L110" s="10">
        <f t="shared" si="12"/>
        <v>93</v>
      </c>
      <c r="M110" s="17">
        <f t="shared" si="13"/>
        <v>11.625</v>
      </c>
      <c r="N110" s="12">
        <f t="shared" si="14"/>
        <v>77.5</v>
      </c>
      <c r="O110" s="12"/>
      <c r="P110" s="60"/>
    </row>
    <row r="111" spans="1:16" ht="12.75">
      <c r="A111" s="24" t="s">
        <v>89</v>
      </c>
      <c r="B111" s="23" t="s">
        <v>16</v>
      </c>
      <c r="C111" s="10">
        <v>12</v>
      </c>
      <c r="D111" s="10">
        <v>15</v>
      </c>
      <c r="E111" s="10">
        <v>13</v>
      </c>
      <c r="F111" s="10">
        <v>12</v>
      </c>
      <c r="G111" s="10">
        <v>11</v>
      </c>
      <c r="H111" s="10">
        <v>10</v>
      </c>
      <c r="I111" s="10">
        <v>11</v>
      </c>
      <c r="J111" s="10">
        <v>13</v>
      </c>
      <c r="K111" s="10">
        <v>15</v>
      </c>
      <c r="L111" s="10">
        <f t="shared" si="12"/>
        <v>98.5</v>
      </c>
      <c r="M111" s="17">
        <f t="shared" si="13"/>
        <v>12.3125</v>
      </c>
      <c r="N111" s="12">
        <f t="shared" si="14"/>
        <v>82.08333333333334</v>
      </c>
      <c r="O111" s="12"/>
      <c r="P111" s="60"/>
    </row>
    <row r="112" spans="1:16" ht="12.75">
      <c r="A112" s="24" t="s">
        <v>109</v>
      </c>
      <c r="B112" s="16" t="s">
        <v>17</v>
      </c>
      <c r="C112" s="10">
        <v>14</v>
      </c>
      <c r="D112" s="10">
        <v>15</v>
      </c>
      <c r="E112" s="10">
        <v>15</v>
      </c>
      <c r="F112" s="10">
        <v>13</v>
      </c>
      <c r="G112" s="10">
        <v>13</v>
      </c>
      <c r="H112" s="10">
        <v>13</v>
      </c>
      <c r="I112" s="10">
        <v>14</v>
      </c>
      <c r="J112" s="10">
        <v>12</v>
      </c>
      <c r="K112" s="10">
        <v>14</v>
      </c>
      <c r="L112" s="10">
        <f t="shared" si="12"/>
        <v>108.5</v>
      </c>
      <c r="M112" s="17">
        <f t="shared" si="13"/>
        <v>13.5625</v>
      </c>
      <c r="N112" s="12">
        <f t="shared" si="14"/>
        <v>90.41666666666667</v>
      </c>
      <c r="O112" s="12"/>
      <c r="P112" s="60"/>
    </row>
    <row r="113" spans="1:16" ht="12.75">
      <c r="A113" s="24" t="s">
        <v>110</v>
      </c>
      <c r="B113" s="16" t="s">
        <v>17</v>
      </c>
      <c r="C113" s="10">
        <v>15</v>
      </c>
      <c r="D113" s="10">
        <v>15</v>
      </c>
      <c r="E113" s="10">
        <v>14</v>
      </c>
      <c r="F113" s="10">
        <v>14</v>
      </c>
      <c r="G113" s="10">
        <v>14</v>
      </c>
      <c r="H113" s="10">
        <v>15</v>
      </c>
      <c r="I113" s="10">
        <v>14</v>
      </c>
      <c r="J113" s="10">
        <v>13</v>
      </c>
      <c r="K113" s="10">
        <v>15</v>
      </c>
      <c r="L113" s="10">
        <f t="shared" si="12"/>
        <v>114</v>
      </c>
      <c r="M113" s="17">
        <f t="shared" si="13"/>
        <v>14.25</v>
      </c>
      <c r="N113" s="12">
        <f t="shared" si="14"/>
        <v>95</v>
      </c>
      <c r="O113" s="12"/>
      <c r="P113" s="60"/>
    </row>
    <row r="114" spans="1:16" ht="12.75">
      <c r="A114" s="24" t="s">
        <v>112</v>
      </c>
      <c r="B114" s="16" t="s">
        <v>17</v>
      </c>
      <c r="C114" s="10">
        <v>13</v>
      </c>
      <c r="D114" s="10">
        <v>15</v>
      </c>
      <c r="E114" s="10">
        <v>13</v>
      </c>
      <c r="F114" s="10">
        <v>12</v>
      </c>
      <c r="G114" s="10">
        <v>11</v>
      </c>
      <c r="H114" s="10">
        <v>10</v>
      </c>
      <c r="I114" s="10">
        <v>13</v>
      </c>
      <c r="J114" s="10">
        <v>14</v>
      </c>
      <c r="K114" s="10">
        <v>15</v>
      </c>
      <c r="L114" s="10">
        <f t="shared" si="12"/>
        <v>102</v>
      </c>
      <c r="M114" s="17">
        <f t="shared" si="13"/>
        <v>12.75</v>
      </c>
      <c r="N114" s="12">
        <f t="shared" si="14"/>
        <v>85</v>
      </c>
      <c r="O114" s="12"/>
      <c r="P114" s="60"/>
    </row>
    <row r="115" spans="1:16" ht="12.75">
      <c r="A115" s="24" t="s">
        <v>119</v>
      </c>
      <c r="B115" s="16" t="s">
        <v>17</v>
      </c>
      <c r="C115" s="10">
        <v>8</v>
      </c>
      <c r="D115" s="10">
        <v>11</v>
      </c>
      <c r="E115" s="10">
        <v>13</v>
      </c>
      <c r="F115" s="10">
        <v>10</v>
      </c>
      <c r="G115" s="10">
        <v>9</v>
      </c>
      <c r="H115" s="10">
        <v>8</v>
      </c>
      <c r="I115" s="10">
        <v>11</v>
      </c>
      <c r="J115" s="10">
        <v>8</v>
      </c>
      <c r="K115" s="10">
        <v>14</v>
      </c>
      <c r="L115" s="10">
        <f t="shared" si="12"/>
        <v>82.5</v>
      </c>
      <c r="M115" s="17">
        <f t="shared" si="13"/>
        <v>10.3125</v>
      </c>
      <c r="N115" s="12">
        <f t="shared" si="14"/>
        <v>68.75</v>
      </c>
      <c r="O115" s="12"/>
      <c r="P115" s="60"/>
    </row>
    <row r="116" spans="1:16" ht="12.75">
      <c r="A116" s="24" t="s">
        <v>85</v>
      </c>
      <c r="B116" s="16" t="s">
        <v>17</v>
      </c>
      <c r="C116" s="10">
        <v>12</v>
      </c>
      <c r="D116" s="10">
        <v>14</v>
      </c>
      <c r="E116" s="10">
        <v>13</v>
      </c>
      <c r="F116" s="10">
        <v>9</v>
      </c>
      <c r="G116" s="10">
        <v>8</v>
      </c>
      <c r="H116" s="10">
        <v>6</v>
      </c>
      <c r="I116" s="10">
        <v>10</v>
      </c>
      <c r="J116" s="10">
        <v>10</v>
      </c>
      <c r="K116" s="10">
        <v>10</v>
      </c>
      <c r="L116" s="10">
        <f t="shared" si="12"/>
        <v>79</v>
      </c>
      <c r="M116" s="17">
        <f t="shared" si="13"/>
        <v>9.875</v>
      </c>
      <c r="N116" s="12">
        <f t="shared" si="14"/>
        <v>65.83333333333334</v>
      </c>
      <c r="O116" s="12"/>
      <c r="P116" s="60"/>
    </row>
    <row r="117" spans="1:16" ht="12.75">
      <c r="A117" s="24" t="s">
        <v>123</v>
      </c>
      <c r="B117" s="16" t="s">
        <v>17</v>
      </c>
      <c r="C117" s="10">
        <v>8</v>
      </c>
      <c r="D117" s="10">
        <v>13</v>
      </c>
      <c r="E117" s="10">
        <v>15</v>
      </c>
      <c r="F117" s="10">
        <v>10</v>
      </c>
      <c r="G117" s="10">
        <v>10</v>
      </c>
      <c r="H117" s="10">
        <v>10</v>
      </c>
      <c r="I117" s="10">
        <v>10</v>
      </c>
      <c r="J117" s="10">
        <v>12</v>
      </c>
      <c r="K117" s="10">
        <v>14</v>
      </c>
      <c r="L117" s="10">
        <f t="shared" si="12"/>
        <v>91.5</v>
      </c>
      <c r="M117" s="17">
        <f t="shared" si="13"/>
        <v>11.4375</v>
      </c>
      <c r="N117" s="12">
        <f t="shared" si="14"/>
        <v>76.25</v>
      </c>
      <c r="O117" s="12"/>
      <c r="P117" s="60"/>
    </row>
    <row r="118" spans="1:16" ht="12.75">
      <c r="A118" s="24" t="s">
        <v>84</v>
      </c>
      <c r="B118" s="16" t="s">
        <v>17</v>
      </c>
      <c r="C118" s="10">
        <v>12</v>
      </c>
      <c r="D118" s="10">
        <v>15</v>
      </c>
      <c r="E118" s="10">
        <v>14</v>
      </c>
      <c r="F118" s="10">
        <v>11</v>
      </c>
      <c r="G118" s="10">
        <v>14</v>
      </c>
      <c r="H118" s="10">
        <v>13</v>
      </c>
      <c r="I118" s="10">
        <v>12</v>
      </c>
      <c r="J118" s="10">
        <v>13</v>
      </c>
      <c r="K118" s="10">
        <v>14</v>
      </c>
      <c r="L118" s="10">
        <f t="shared" si="12"/>
        <v>104.5</v>
      </c>
      <c r="M118" s="17">
        <f t="shared" si="13"/>
        <v>13.0625</v>
      </c>
      <c r="N118" s="12">
        <f t="shared" si="14"/>
        <v>87.08333333333334</v>
      </c>
      <c r="O118" s="12"/>
      <c r="P118" s="60"/>
    </row>
    <row r="119" spans="1:16" ht="12.75">
      <c r="A119" s="15" t="s">
        <v>127</v>
      </c>
      <c r="B119" s="16" t="s">
        <v>12</v>
      </c>
      <c r="C119" s="10">
        <v>13</v>
      </c>
      <c r="D119" s="10">
        <v>14</v>
      </c>
      <c r="E119" s="10">
        <v>12</v>
      </c>
      <c r="F119" s="10">
        <v>11</v>
      </c>
      <c r="G119" s="10">
        <v>11</v>
      </c>
      <c r="H119" s="10">
        <v>12</v>
      </c>
      <c r="I119" s="10">
        <v>11</v>
      </c>
      <c r="J119" s="10">
        <v>12</v>
      </c>
      <c r="K119" s="10">
        <v>13</v>
      </c>
      <c r="L119" s="10">
        <f t="shared" si="12"/>
        <v>95.5</v>
      </c>
      <c r="M119" s="17">
        <f t="shared" si="13"/>
        <v>11.9375</v>
      </c>
      <c r="N119" s="12">
        <f t="shared" si="14"/>
        <v>79.58333333333334</v>
      </c>
      <c r="O119" s="12"/>
      <c r="P119" s="60"/>
    </row>
    <row r="120" spans="1:16" ht="12.75">
      <c r="A120" s="27" t="s">
        <v>129</v>
      </c>
      <c r="B120" s="16" t="s">
        <v>12</v>
      </c>
      <c r="C120" s="10">
        <v>12</v>
      </c>
      <c r="D120" s="10">
        <v>14</v>
      </c>
      <c r="E120" s="10">
        <v>13</v>
      </c>
      <c r="F120" s="10">
        <v>12</v>
      </c>
      <c r="G120" s="10">
        <v>12</v>
      </c>
      <c r="H120" s="10">
        <v>10</v>
      </c>
      <c r="I120" s="10">
        <v>10</v>
      </c>
      <c r="J120" s="10">
        <v>10</v>
      </c>
      <c r="K120" s="10">
        <v>14</v>
      </c>
      <c r="L120" s="10">
        <f t="shared" si="12"/>
        <v>94</v>
      </c>
      <c r="M120" s="17">
        <f t="shared" si="13"/>
        <v>11.75</v>
      </c>
      <c r="N120" s="12">
        <f t="shared" si="14"/>
        <v>78.33333333333334</v>
      </c>
      <c r="O120" s="12"/>
      <c r="P120" s="60"/>
    </row>
    <row r="121" spans="1:16" ht="12.75">
      <c r="A121" s="15" t="s">
        <v>132</v>
      </c>
      <c r="B121" s="16" t="s">
        <v>12</v>
      </c>
      <c r="C121" s="10">
        <v>12</v>
      </c>
      <c r="D121" s="10">
        <v>15</v>
      </c>
      <c r="E121" s="10">
        <v>13</v>
      </c>
      <c r="F121" s="10">
        <v>10</v>
      </c>
      <c r="G121" s="10">
        <v>8</v>
      </c>
      <c r="H121" s="10">
        <v>10</v>
      </c>
      <c r="I121" s="10">
        <v>10</v>
      </c>
      <c r="J121" s="10">
        <v>9</v>
      </c>
      <c r="K121" s="10">
        <v>13</v>
      </c>
      <c r="L121" s="10">
        <f t="shared" si="12"/>
        <v>86.5</v>
      </c>
      <c r="M121" s="11">
        <f t="shared" si="13"/>
        <v>10.8125</v>
      </c>
      <c r="N121" s="11">
        <f t="shared" si="14"/>
        <v>72.08333333333334</v>
      </c>
      <c r="O121" s="29"/>
      <c r="P121" s="61"/>
    </row>
    <row r="122" spans="1:16" ht="12.75">
      <c r="A122" s="18"/>
      <c r="B122" s="19"/>
      <c r="M122" s="11"/>
      <c r="N122" s="11"/>
      <c r="O122" s="29"/>
      <c r="P122" s="11"/>
    </row>
    <row r="123" spans="1:16" ht="12.75">
      <c r="A123" s="22"/>
      <c r="B123" s="23"/>
      <c r="M123" s="11"/>
      <c r="N123" s="11"/>
      <c r="O123" s="29"/>
      <c r="P123" s="11"/>
    </row>
    <row r="124" spans="1:16" ht="12.75">
      <c r="A124" s="25"/>
      <c r="B124" s="26"/>
      <c r="M124" s="11"/>
      <c r="N124" s="11"/>
      <c r="O124" s="29"/>
      <c r="P124" s="11"/>
    </row>
    <row r="125" spans="1:16" ht="12.75">
      <c r="A125" s="18"/>
      <c r="B125" s="19"/>
      <c r="M125" s="11"/>
      <c r="N125" s="11"/>
      <c r="O125" s="29"/>
      <c r="P125" s="11"/>
    </row>
    <row r="126" spans="1:16" ht="12.75">
      <c r="A126" s="31"/>
      <c r="M126" s="11"/>
      <c r="N126" s="11"/>
      <c r="O126" s="29"/>
      <c r="P126" s="11"/>
    </row>
    <row r="127" spans="1:16" ht="12.75">
      <c r="A127" s="24"/>
      <c r="B127" s="28"/>
      <c r="M127" s="11"/>
      <c r="N127" s="11"/>
      <c r="O127" s="29"/>
      <c r="P127" s="11"/>
    </row>
    <row r="128" spans="13:16" ht="12.75">
      <c r="M128" s="11"/>
      <c r="N128" s="11"/>
      <c r="O128" s="29"/>
      <c r="P128" s="11"/>
    </row>
    <row r="129" spans="1:16" ht="12.75">
      <c r="A129" s="25"/>
      <c r="B129" s="26"/>
      <c r="M129" s="11"/>
      <c r="N129" s="11"/>
      <c r="O129" s="29"/>
      <c r="P129" s="11"/>
    </row>
    <row r="130" spans="1:16" ht="12.75">
      <c r="A130" s="24"/>
      <c r="B130" s="28"/>
      <c r="M130" s="11"/>
      <c r="N130" s="11"/>
      <c r="O130" s="29"/>
      <c r="P130" s="11"/>
    </row>
    <row r="131" spans="13:16" ht="12.75">
      <c r="M131" s="11"/>
      <c r="N131" s="11"/>
      <c r="O131" s="29"/>
      <c r="P131" s="11"/>
    </row>
    <row r="132" spans="1:16" ht="12.75">
      <c r="A132" s="22"/>
      <c r="B132" s="23"/>
      <c r="M132" s="11"/>
      <c r="N132" s="11"/>
      <c r="O132" s="29"/>
      <c r="P132" s="11"/>
    </row>
    <row r="133" spans="1:16" ht="12.75">
      <c r="A133" s="25"/>
      <c r="B133" s="26"/>
      <c r="M133" s="11"/>
      <c r="N133" s="11"/>
      <c r="O133" s="29"/>
      <c r="P133" s="11"/>
    </row>
    <row r="134" spans="1:16" ht="12.75">
      <c r="A134" s="24"/>
      <c r="B134" s="28"/>
      <c r="M134" s="11"/>
      <c r="N134" s="11"/>
      <c r="O134" s="29"/>
      <c r="P134" s="11"/>
    </row>
    <row r="135" spans="1:16" ht="12.75">
      <c r="A135" s="24"/>
      <c r="B135" s="28"/>
      <c r="M135" s="11"/>
      <c r="N135" s="11"/>
      <c r="O135" s="29"/>
      <c r="P135" s="11"/>
    </row>
    <row r="136" spans="1:16" ht="12.75">
      <c r="A136" s="22"/>
      <c r="B136" s="23"/>
      <c r="M136" s="11"/>
      <c r="N136" s="11"/>
      <c r="O136" s="29"/>
      <c r="P136" s="11"/>
    </row>
    <row r="137" spans="1:16" ht="12.75">
      <c r="A137" s="15"/>
      <c r="B137" s="16"/>
      <c r="M137" s="11"/>
      <c r="N137" s="11"/>
      <c r="O137" s="29"/>
      <c r="P137" s="11"/>
    </row>
    <row r="138" spans="1:16" ht="12.75">
      <c r="A138" s="18"/>
      <c r="B138" s="19"/>
      <c r="M138" s="11"/>
      <c r="N138" s="11"/>
      <c r="O138" s="29"/>
      <c r="P138" s="11"/>
    </row>
    <row r="139" spans="1:16" ht="12.75">
      <c r="A139" s="25"/>
      <c r="B139" s="26"/>
      <c r="M139" s="11"/>
      <c r="N139" s="11"/>
      <c r="O139" s="29"/>
      <c r="P139" s="11"/>
    </row>
    <row r="140" spans="1:16" ht="12.75">
      <c r="A140" s="24"/>
      <c r="B140" s="28"/>
      <c r="M140" s="11"/>
      <c r="N140" s="11"/>
      <c r="O140" s="29"/>
      <c r="P140" s="11"/>
    </row>
    <row r="141" spans="1:16" ht="12.75">
      <c r="A141" s="18"/>
      <c r="B141" s="19"/>
      <c r="M141" s="11"/>
      <c r="N141" s="11"/>
      <c r="O141" s="29"/>
      <c r="P141" s="11"/>
    </row>
    <row r="142" spans="1:16" ht="12.75">
      <c r="A142" s="24"/>
      <c r="B142" s="28"/>
      <c r="M142" s="11"/>
      <c r="N142" s="11"/>
      <c r="O142" s="29"/>
      <c r="P142" s="11"/>
    </row>
    <row r="143" spans="13:16" ht="12.75">
      <c r="M143" s="11"/>
      <c r="N143" s="11"/>
      <c r="O143" s="29"/>
      <c r="P143" s="11"/>
    </row>
    <row r="144" spans="1:16" ht="12.75">
      <c r="A144" s="18"/>
      <c r="B144" s="19"/>
      <c r="M144" s="11"/>
      <c r="N144" s="11"/>
      <c r="O144" s="29"/>
      <c r="P144" s="11"/>
    </row>
    <row r="145" spans="1:16" ht="12.75">
      <c r="A145" s="24"/>
      <c r="B145" s="28"/>
      <c r="M145" s="11"/>
      <c r="N145" s="11"/>
      <c r="O145" s="29"/>
      <c r="P145" s="11"/>
    </row>
    <row r="146" spans="13:16" ht="12.75">
      <c r="M146" s="11"/>
      <c r="N146" s="11"/>
      <c r="O146" s="29"/>
      <c r="P146" s="11"/>
    </row>
    <row r="147" spans="1:16" ht="12.75">
      <c r="A147" s="18"/>
      <c r="B147" s="19"/>
      <c r="M147" s="11"/>
      <c r="N147" s="11"/>
      <c r="O147" s="29"/>
      <c r="P147" s="11"/>
    </row>
    <row r="148" spans="1:16" ht="12.75">
      <c r="A148" s="18"/>
      <c r="B148" s="19"/>
      <c r="M148" s="11"/>
      <c r="N148" s="11"/>
      <c r="O148" s="29"/>
      <c r="P148" s="11"/>
    </row>
    <row r="149" spans="1:16" ht="12.75">
      <c r="A149" s="22"/>
      <c r="B149" s="23"/>
      <c r="M149" s="11"/>
      <c r="N149" s="11"/>
      <c r="O149" s="29"/>
      <c r="P149" s="11"/>
    </row>
    <row r="150" spans="1:16" ht="12.75">
      <c r="A150" s="24"/>
      <c r="B150" s="28"/>
      <c r="M150" s="11"/>
      <c r="N150" s="11"/>
      <c r="O150" s="29"/>
      <c r="P150" s="11"/>
    </row>
  </sheetData>
  <printOptions/>
  <pageMargins left="0.7097222222222223" right="0.7479166666666667" top="1.020138888888889" bottom="0.9840277777777778" header="0.49236111111111114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Gesamtliste nach Differenzen
zum Vorjahr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8"/>
  <sheetViews>
    <sheetView showGridLines="0" showZeros="0" showOutlineSymbols="0" zoomScale="96" zoomScaleNormal="96" workbookViewId="0" topLeftCell="A21">
      <selection activeCell="R39" sqref="R39"/>
    </sheetView>
  </sheetViews>
  <sheetFormatPr defaultColWidth="11.421875" defaultRowHeight="12.75"/>
  <cols>
    <col min="1" max="1" width="27.140625" style="1" customWidth="1"/>
    <col min="2" max="2" width="10.140625" style="3" customWidth="1"/>
    <col min="3" max="11" width="3.7109375" style="2" customWidth="1"/>
    <col min="12" max="12" width="8.7109375" style="2" customWidth="1"/>
    <col min="13" max="13" width="11.7109375" style="2" customWidth="1"/>
    <col min="14" max="16" width="9.7109375" style="2" customWidth="1"/>
    <col min="17" max="255" width="11.421875" style="2" customWidth="1"/>
  </cols>
  <sheetData>
    <row r="1" spans="1:256" s="7" customFormat="1" ht="12.75">
      <c r="A1" s="4" t="s">
        <v>0</v>
      </c>
      <c r="B1" s="4" t="s">
        <v>2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 t="s">
        <v>3</v>
      </c>
      <c r="M1" s="6" t="s">
        <v>4</v>
      </c>
      <c r="N1" s="5" t="s">
        <v>74</v>
      </c>
      <c r="O1" s="5" t="s">
        <v>1</v>
      </c>
      <c r="P1" s="6" t="s">
        <v>5</v>
      </c>
      <c r="IV1"/>
    </row>
    <row r="2" spans="1:16" ht="12.75">
      <c r="A2" s="41" t="s">
        <v>43</v>
      </c>
      <c r="B2" s="32" t="s">
        <v>7</v>
      </c>
      <c r="C2" s="2">
        <v>13</v>
      </c>
      <c r="D2" s="2">
        <v>14</v>
      </c>
      <c r="E2" s="2">
        <v>11</v>
      </c>
      <c r="F2" s="10">
        <v>12</v>
      </c>
      <c r="G2" s="10">
        <v>13</v>
      </c>
      <c r="H2" s="10">
        <v>14</v>
      </c>
      <c r="I2" s="10">
        <v>14</v>
      </c>
      <c r="J2" s="10">
        <v>14</v>
      </c>
      <c r="K2" s="10">
        <v>14</v>
      </c>
      <c r="L2" s="2">
        <f aca="true" t="shared" si="0" ref="L2:L33">((C2+D2)/2)+(K2+E2+F2+G2+H2+I2+J2)</f>
        <v>105.5</v>
      </c>
      <c r="M2" s="11">
        <f aca="true" t="shared" si="1" ref="M2:M33">(((C2+D2)/2)+(E2+F2+G2+H2+I2+J2+K2))/8</f>
        <v>13.1875</v>
      </c>
      <c r="N2" s="12">
        <f aca="true" t="shared" si="2" ref="N2:N33">(((C2+D2)/2)+(E2+F2+G2+H2+I2+J2+K2))/1.2</f>
        <v>87.91666666666667</v>
      </c>
      <c r="O2" s="12">
        <v>84.16666666666667</v>
      </c>
      <c r="P2" s="12">
        <f aca="true" t="shared" si="3" ref="P2:P42">N2-O2</f>
        <v>3.75</v>
      </c>
    </row>
    <row r="3" spans="1:16" ht="12.75">
      <c r="A3" s="43" t="s">
        <v>15</v>
      </c>
      <c r="B3" s="34" t="s">
        <v>7</v>
      </c>
      <c r="C3" s="2">
        <v>14</v>
      </c>
      <c r="D3" s="2">
        <v>14</v>
      </c>
      <c r="E3" s="2">
        <v>14</v>
      </c>
      <c r="F3" s="10">
        <v>13</v>
      </c>
      <c r="G3" s="10">
        <v>14</v>
      </c>
      <c r="H3" s="10">
        <v>15</v>
      </c>
      <c r="I3" s="10">
        <v>15</v>
      </c>
      <c r="J3" s="10">
        <v>14</v>
      </c>
      <c r="K3" s="10">
        <v>14</v>
      </c>
      <c r="L3" s="2">
        <f t="shared" si="0"/>
        <v>113</v>
      </c>
      <c r="M3" s="11">
        <f t="shared" si="1"/>
        <v>14.125</v>
      </c>
      <c r="N3" s="12">
        <f t="shared" si="2"/>
        <v>94.16666666666667</v>
      </c>
      <c r="O3" s="12">
        <v>95</v>
      </c>
      <c r="P3" s="12">
        <f t="shared" si="3"/>
        <v>-0.8333333333333286</v>
      </c>
    </row>
    <row r="4" spans="1:16" ht="12.75">
      <c r="A4" s="41" t="s">
        <v>18</v>
      </c>
      <c r="B4" s="32" t="s">
        <v>7</v>
      </c>
      <c r="C4" s="10">
        <v>13</v>
      </c>
      <c r="D4" s="10">
        <v>15</v>
      </c>
      <c r="E4" s="10">
        <v>14</v>
      </c>
      <c r="F4" s="10">
        <v>13</v>
      </c>
      <c r="G4" s="10">
        <v>14</v>
      </c>
      <c r="H4" s="10">
        <v>15</v>
      </c>
      <c r="I4" s="10">
        <v>14</v>
      </c>
      <c r="J4" s="10">
        <v>15</v>
      </c>
      <c r="K4" s="10">
        <v>15</v>
      </c>
      <c r="L4" s="2">
        <f t="shared" si="0"/>
        <v>114</v>
      </c>
      <c r="M4" s="11">
        <f t="shared" si="1"/>
        <v>14.25</v>
      </c>
      <c r="N4" s="12">
        <f t="shared" si="2"/>
        <v>95</v>
      </c>
      <c r="O4" s="12">
        <v>92.91666666666667</v>
      </c>
      <c r="P4" s="12">
        <f t="shared" si="3"/>
        <v>2.0833333333333286</v>
      </c>
    </row>
    <row r="5" spans="1:16" ht="12.75">
      <c r="A5" s="41" t="s">
        <v>24</v>
      </c>
      <c r="B5" s="32" t="s">
        <v>7</v>
      </c>
      <c r="C5" s="10">
        <v>13</v>
      </c>
      <c r="D5" s="10">
        <v>15</v>
      </c>
      <c r="E5" s="10">
        <v>13</v>
      </c>
      <c r="F5" s="10">
        <v>13</v>
      </c>
      <c r="G5" s="10">
        <v>12</v>
      </c>
      <c r="H5" s="10">
        <v>15</v>
      </c>
      <c r="I5" s="10">
        <v>14</v>
      </c>
      <c r="J5" s="10">
        <v>14</v>
      </c>
      <c r="K5" s="10">
        <v>14</v>
      </c>
      <c r="L5" s="2">
        <f t="shared" si="0"/>
        <v>109</v>
      </c>
      <c r="M5" s="11">
        <f t="shared" si="1"/>
        <v>13.625</v>
      </c>
      <c r="N5" s="12">
        <f t="shared" si="2"/>
        <v>90.83333333333334</v>
      </c>
      <c r="O5" s="12">
        <v>89.58333333333334</v>
      </c>
      <c r="P5" s="12">
        <f t="shared" si="3"/>
        <v>1.25</v>
      </c>
    </row>
    <row r="6" spans="1:16" ht="12.75">
      <c r="A6" s="41" t="s">
        <v>54</v>
      </c>
      <c r="B6" s="32" t="s">
        <v>7</v>
      </c>
      <c r="C6" s="10">
        <v>13</v>
      </c>
      <c r="D6" s="10">
        <v>14</v>
      </c>
      <c r="E6" s="10">
        <v>13</v>
      </c>
      <c r="F6" s="10">
        <v>13</v>
      </c>
      <c r="G6" s="10">
        <v>10</v>
      </c>
      <c r="H6" s="10">
        <v>11</v>
      </c>
      <c r="I6" s="10">
        <v>12</v>
      </c>
      <c r="J6" s="10">
        <v>13</v>
      </c>
      <c r="K6" s="10">
        <v>14</v>
      </c>
      <c r="L6" s="2">
        <f t="shared" si="0"/>
        <v>99.5</v>
      </c>
      <c r="M6" s="11">
        <f t="shared" si="1"/>
        <v>12.4375</v>
      </c>
      <c r="N6" s="12">
        <f t="shared" si="2"/>
        <v>82.91666666666667</v>
      </c>
      <c r="O6" s="12">
        <v>80.83333333333334</v>
      </c>
      <c r="P6" s="12">
        <f t="shared" si="3"/>
        <v>2.0833333333333286</v>
      </c>
    </row>
    <row r="7" spans="1:16" ht="12.75">
      <c r="A7" s="41" t="s">
        <v>27</v>
      </c>
      <c r="B7" s="32" t="s">
        <v>7</v>
      </c>
      <c r="C7" s="10">
        <v>13</v>
      </c>
      <c r="D7" s="10">
        <v>15</v>
      </c>
      <c r="E7" s="10">
        <v>14</v>
      </c>
      <c r="F7" s="10">
        <v>12</v>
      </c>
      <c r="G7" s="10">
        <v>13</v>
      </c>
      <c r="H7" s="10">
        <v>13</v>
      </c>
      <c r="I7" s="10">
        <v>13</v>
      </c>
      <c r="J7" s="10">
        <v>14</v>
      </c>
      <c r="K7" s="10">
        <v>13</v>
      </c>
      <c r="L7" s="2">
        <f t="shared" si="0"/>
        <v>106</v>
      </c>
      <c r="M7" s="11">
        <f t="shared" si="1"/>
        <v>13.25</v>
      </c>
      <c r="N7" s="12">
        <f t="shared" si="2"/>
        <v>88.33333333333334</v>
      </c>
      <c r="O7" s="12">
        <v>89.16666666666667</v>
      </c>
      <c r="P7" s="12">
        <f t="shared" si="3"/>
        <v>-0.8333333333333286</v>
      </c>
    </row>
    <row r="8" spans="1:16" ht="12.75">
      <c r="A8" s="41" t="s">
        <v>63</v>
      </c>
      <c r="B8" s="32" t="s">
        <v>7</v>
      </c>
      <c r="C8" s="10">
        <v>14</v>
      </c>
      <c r="D8" s="10">
        <v>15</v>
      </c>
      <c r="E8" s="10">
        <v>13</v>
      </c>
      <c r="F8" s="10">
        <v>10</v>
      </c>
      <c r="G8" s="10">
        <v>10</v>
      </c>
      <c r="H8" s="10">
        <v>13</v>
      </c>
      <c r="I8" s="10">
        <v>13</v>
      </c>
      <c r="J8" s="10">
        <v>13</v>
      </c>
      <c r="K8" s="10">
        <v>13</v>
      </c>
      <c r="L8" s="2">
        <f t="shared" si="0"/>
        <v>99.5</v>
      </c>
      <c r="M8" s="11">
        <f t="shared" si="1"/>
        <v>12.4375</v>
      </c>
      <c r="N8" s="12">
        <f t="shared" si="2"/>
        <v>82.91666666666667</v>
      </c>
      <c r="O8" s="12">
        <v>79.16666666666667</v>
      </c>
      <c r="P8" s="12">
        <f t="shared" si="3"/>
        <v>3.75</v>
      </c>
    </row>
    <row r="9" spans="1:16" ht="12.75">
      <c r="A9" s="41" t="s">
        <v>25</v>
      </c>
      <c r="B9" s="32" t="s">
        <v>7</v>
      </c>
      <c r="C9" s="10">
        <v>14</v>
      </c>
      <c r="D9" s="10">
        <v>15</v>
      </c>
      <c r="E9" s="10">
        <v>14</v>
      </c>
      <c r="F9" s="10">
        <v>13</v>
      </c>
      <c r="G9" s="10">
        <v>13</v>
      </c>
      <c r="H9" s="10">
        <v>15</v>
      </c>
      <c r="I9" s="10">
        <v>14</v>
      </c>
      <c r="J9" s="10">
        <v>14</v>
      </c>
      <c r="K9" s="10">
        <v>15</v>
      </c>
      <c r="L9" s="2">
        <f t="shared" si="0"/>
        <v>112.5</v>
      </c>
      <c r="M9" s="11">
        <f t="shared" si="1"/>
        <v>14.0625</v>
      </c>
      <c r="N9" s="12">
        <f t="shared" si="2"/>
        <v>93.75</v>
      </c>
      <c r="O9" s="12">
        <v>89.58333333333334</v>
      </c>
      <c r="P9" s="12">
        <f t="shared" si="3"/>
        <v>4.166666666666657</v>
      </c>
    </row>
    <row r="10" spans="1:16" ht="12.75">
      <c r="A10" s="41" t="s">
        <v>57</v>
      </c>
      <c r="B10" s="32" t="s">
        <v>7</v>
      </c>
      <c r="C10" s="10">
        <v>14</v>
      </c>
      <c r="D10" s="10">
        <v>14</v>
      </c>
      <c r="E10" s="10">
        <v>13</v>
      </c>
      <c r="F10" s="10">
        <v>12</v>
      </c>
      <c r="G10" s="10">
        <v>11</v>
      </c>
      <c r="H10" s="10">
        <v>9</v>
      </c>
      <c r="I10" s="10">
        <v>12</v>
      </c>
      <c r="J10" s="10">
        <v>13</v>
      </c>
      <c r="K10" s="10">
        <v>14</v>
      </c>
      <c r="L10" s="2">
        <f t="shared" si="0"/>
        <v>98</v>
      </c>
      <c r="M10" s="11">
        <f t="shared" si="1"/>
        <v>12.25</v>
      </c>
      <c r="N10" s="12">
        <f t="shared" si="2"/>
        <v>81.66666666666667</v>
      </c>
      <c r="O10" s="12">
        <v>80.41666666666667</v>
      </c>
      <c r="P10" s="12">
        <f t="shared" si="3"/>
        <v>1.25</v>
      </c>
    </row>
    <row r="11" spans="1:16" ht="12.75">
      <c r="A11" s="42" t="s">
        <v>13</v>
      </c>
      <c r="B11" s="33" t="s">
        <v>7</v>
      </c>
      <c r="C11" s="10">
        <v>15</v>
      </c>
      <c r="D11" s="10">
        <v>14</v>
      </c>
      <c r="E11" s="10">
        <v>14</v>
      </c>
      <c r="F11" s="10">
        <v>14</v>
      </c>
      <c r="G11" s="10">
        <v>14</v>
      </c>
      <c r="H11" s="10">
        <v>14</v>
      </c>
      <c r="I11" s="10">
        <v>14</v>
      </c>
      <c r="J11" s="10">
        <v>14</v>
      </c>
      <c r="K11" s="10">
        <v>14</v>
      </c>
      <c r="L11" s="2">
        <f t="shared" si="0"/>
        <v>112.5</v>
      </c>
      <c r="M11" s="11">
        <f t="shared" si="1"/>
        <v>14.0625</v>
      </c>
      <c r="N11" s="12">
        <f t="shared" si="2"/>
        <v>93.75</v>
      </c>
      <c r="O11" s="12">
        <v>95.83333333333334</v>
      </c>
      <c r="P11" s="12">
        <f t="shared" si="3"/>
        <v>-2.083333333333343</v>
      </c>
    </row>
    <row r="12" spans="1:16" ht="12.75">
      <c r="A12" s="41" t="s">
        <v>58</v>
      </c>
      <c r="B12" s="32" t="s">
        <v>7</v>
      </c>
      <c r="C12" s="10">
        <v>12</v>
      </c>
      <c r="D12" s="10">
        <v>15</v>
      </c>
      <c r="E12" s="10">
        <v>12</v>
      </c>
      <c r="F12" s="10">
        <v>12</v>
      </c>
      <c r="G12" s="10">
        <v>12</v>
      </c>
      <c r="H12" s="10">
        <v>14</v>
      </c>
      <c r="I12" s="10">
        <v>12</v>
      </c>
      <c r="J12" s="10">
        <v>14</v>
      </c>
      <c r="K12" s="10">
        <v>14</v>
      </c>
      <c r="L12" s="2">
        <f t="shared" si="0"/>
        <v>103.5</v>
      </c>
      <c r="M12" s="11">
        <f t="shared" si="1"/>
        <v>12.9375</v>
      </c>
      <c r="N12" s="12">
        <f t="shared" si="2"/>
        <v>86.25</v>
      </c>
      <c r="O12" s="12">
        <v>80.41666666666667</v>
      </c>
      <c r="P12" s="12">
        <f t="shared" si="3"/>
        <v>5.833333333333329</v>
      </c>
    </row>
    <row r="13" spans="1:16" ht="12.75">
      <c r="A13" s="41" t="s">
        <v>8</v>
      </c>
      <c r="B13" s="32" t="s">
        <v>7</v>
      </c>
      <c r="C13" s="10">
        <v>14</v>
      </c>
      <c r="D13" s="10">
        <v>15</v>
      </c>
      <c r="E13" s="10">
        <v>14</v>
      </c>
      <c r="F13" s="10">
        <v>14</v>
      </c>
      <c r="G13" s="10">
        <v>14</v>
      </c>
      <c r="H13" s="10">
        <v>15</v>
      </c>
      <c r="I13" s="10">
        <v>15</v>
      </c>
      <c r="J13" s="10">
        <v>15</v>
      </c>
      <c r="K13" s="10">
        <v>14</v>
      </c>
      <c r="L13" s="2">
        <f t="shared" si="0"/>
        <v>115.5</v>
      </c>
      <c r="M13" s="11">
        <f t="shared" si="1"/>
        <v>14.4375</v>
      </c>
      <c r="N13" s="12">
        <f t="shared" si="2"/>
        <v>96.25</v>
      </c>
      <c r="O13" s="12">
        <v>96.66666666666667</v>
      </c>
      <c r="P13" s="12">
        <f t="shared" si="3"/>
        <v>-0.4166666666666714</v>
      </c>
    </row>
    <row r="14" spans="1:16" ht="12.75">
      <c r="A14" s="41" t="s">
        <v>37</v>
      </c>
      <c r="B14" s="32" t="s">
        <v>7</v>
      </c>
      <c r="C14" s="10">
        <v>15</v>
      </c>
      <c r="D14" s="10">
        <v>15</v>
      </c>
      <c r="E14" s="10">
        <v>13</v>
      </c>
      <c r="F14" s="10">
        <v>12</v>
      </c>
      <c r="G14" s="10">
        <v>12</v>
      </c>
      <c r="H14" s="10">
        <v>13</v>
      </c>
      <c r="I14" s="10">
        <v>13</v>
      </c>
      <c r="J14" s="10">
        <v>13</v>
      </c>
      <c r="K14" s="10">
        <v>15</v>
      </c>
      <c r="L14" s="2">
        <f t="shared" si="0"/>
        <v>106</v>
      </c>
      <c r="M14" s="11">
        <f t="shared" si="1"/>
        <v>13.25</v>
      </c>
      <c r="N14" s="12">
        <f t="shared" si="2"/>
        <v>88.33333333333334</v>
      </c>
      <c r="O14" s="12">
        <v>85.83333333333334</v>
      </c>
      <c r="P14" s="12">
        <f t="shared" si="3"/>
        <v>2.5</v>
      </c>
    </row>
    <row r="15" spans="1:256" s="10" customFormat="1" ht="12.75">
      <c r="A15" s="41" t="s">
        <v>71</v>
      </c>
      <c r="B15" s="32" t="s">
        <v>7</v>
      </c>
      <c r="C15" s="10">
        <v>13</v>
      </c>
      <c r="D15" s="10">
        <v>15</v>
      </c>
      <c r="E15" s="10">
        <v>9</v>
      </c>
      <c r="F15" s="10">
        <v>10</v>
      </c>
      <c r="G15" s="10">
        <v>10</v>
      </c>
      <c r="H15" s="10">
        <v>12</v>
      </c>
      <c r="I15" s="10">
        <v>10</v>
      </c>
      <c r="J15" s="10">
        <v>14</v>
      </c>
      <c r="K15" s="10">
        <v>15</v>
      </c>
      <c r="L15" s="10">
        <f t="shared" si="0"/>
        <v>94</v>
      </c>
      <c r="M15" s="17">
        <f t="shared" si="1"/>
        <v>11.75</v>
      </c>
      <c r="N15" s="12">
        <f t="shared" si="2"/>
        <v>78.33333333333334</v>
      </c>
      <c r="O15" s="12">
        <v>76.25</v>
      </c>
      <c r="P15" s="12">
        <f t="shared" si="3"/>
        <v>2.083333333333343</v>
      </c>
      <c r="IV15"/>
    </row>
    <row r="16" spans="1:16" ht="12.75">
      <c r="A16" s="41" t="s">
        <v>33</v>
      </c>
      <c r="B16" s="32" t="s">
        <v>7</v>
      </c>
      <c r="C16" s="10">
        <v>13</v>
      </c>
      <c r="D16" s="10">
        <v>15</v>
      </c>
      <c r="E16" s="10">
        <v>11</v>
      </c>
      <c r="F16" s="10">
        <v>12</v>
      </c>
      <c r="G16" s="10">
        <v>12</v>
      </c>
      <c r="H16" s="10">
        <v>13</v>
      </c>
      <c r="I16" s="10">
        <v>13</v>
      </c>
      <c r="J16" s="10">
        <v>14</v>
      </c>
      <c r="K16" s="10">
        <v>14</v>
      </c>
      <c r="L16" s="2">
        <f t="shared" si="0"/>
        <v>103</v>
      </c>
      <c r="M16" s="11">
        <f t="shared" si="1"/>
        <v>12.875</v>
      </c>
      <c r="N16" s="12">
        <f t="shared" si="2"/>
        <v>85.83333333333334</v>
      </c>
      <c r="O16" s="12">
        <v>87.5</v>
      </c>
      <c r="P16" s="12">
        <f t="shared" si="3"/>
        <v>-1.6666666666666572</v>
      </c>
    </row>
    <row r="17" spans="1:16" ht="12.75">
      <c r="A17" s="41" t="s">
        <v>14</v>
      </c>
      <c r="B17" s="32" t="s">
        <v>7</v>
      </c>
      <c r="C17" s="10">
        <v>14</v>
      </c>
      <c r="D17" s="10">
        <v>14</v>
      </c>
      <c r="E17" s="10">
        <v>15</v>
      </c>
      <c r="F17" s="10">
        <v>14</v>
      </c>
      <c r="G17" s="10">
        <v>14</v>
      </c>
      <c r="H17" s="10">
        <v>15</v>
      </c>
      <c r="I17" s="10">
        <v>13</v>
      </c>
      <c r="J17" s="10">
        <v>14</v>
      </c>
      <c r="K17" s="10">
        <v>15</v>
      </c>
      <c r="L17" s="2">
        <f t="shared" si="0"/>
        <v>114</v>
      </c>
      <c r="M17" s="11">
        <f t="shared" si="1"/>
        <v>14.25</v>
      </c>
      <c r="N17" s="12">
        <f t="shared" si="2"/>
        <v>95</v>
      </c>
      <c r="O17" s="12">
        <v>95.83333333333334</v>
      </c>
      <c r="P17" s="12">
        <f t="shared" si="3"/>
        <v>-0.8333333333333428</v>
      </c>
    </row>
    <row r="18" spans="1:16" ht="12.75">
      <c r="A18" s="41" t="s">
        <v>26</v>
      </c>
      <c r="B18" s="32" t="s">
        <v>7</v>
      </c>
      <c r="C18" s="10">
        <v>14</v>
      </c>
      <c r="D18" s="10">
        <v>15</v>
      </c>
      <c r="E18" s="10">
        <v>12</v>
      </c>
      <c r="F18" s="10">
        <v>13</v>
      </c>
      <c r="G18" s="10">
        <v>14</v>
      </c>
      <c r="H18" s="10">
        <v>13</v>
      </c>
      <c r="I18" s="10">
        <v>14</v>
      </c>
      <c r="J18" s="10">
        <v>12</v>
      </c>
      <c r="K18" s="10">
        <v>13</v>
      </c>
      <c r="L18" s="2">
        <f t="shared" si="0"/>
        <v>105.5</v>
      </c>
      <c r="M18" s="11">
        <f t="shared" si="1"/>
        <v>13.1875</v>
      </c>
      <c r="N18" s="12">
        <f t="shared" si="2"/>
        <v>87.91666666666667</v>
      </c>
      <c r="O18" s="12">
        <v>89.58333333333334</v>
      </c>
      <c r="P18" s="12">
        <f t="shared" si="3"/>
        <v>-1.6666666666666714</v>
      </c>
    </row>
    <row r="19" spans="1:16" ht="12.75">
      <c r="A19" s="41" t="s">
        <v>68</v>
      </c>
      <c r="B19" s="32" t="s">
        <v>7</v>
      </c>
      <c r="C19" s="10">
        <v>13</v>
      </c>
      <c r="D19" s="10">
        <v>14</v>
      </c>
      <c r="E19" s="10">
        <v>12</v>
      </c>
      <c r="F19" s="10">
        <v>11</v>
      </c>
      <c r="G19" s="10">
        <v>10</v>
      </c>
      <c r="H19" s="10">
        <v>10</v>
      </c>
      <c r="I19" s="10">
        <v>11</v>
      </c>
      <c r="J19" s="10">
        <v>14</v>
      </c>
      <c r="K19" s="10">
        <v>15</v>
      </c>
      <c r="L19" s="2">
        <f t="shared" si="0"/>
        <v>96.5</v>
      </c>
      <c r="M19" s="11">
        <f t="shared" si="1"/>
        <v>12.0625</v>
      </c>
      <c r="N19" s="12">
        <f t="shared" si="2"/>
        <v>80.41666666666667</v>
      </c>
      <c r="O19" s="12">
        <v>78.33333333333334</v>
      </c>
      <c r="P19" s="12">
        <f t="shared" si="3"/>
        <v>2.0833333333333286</v>
      </c>
    </row>
    <row r="20" spans="1:16" ht="12.75">
      <c r="A20" s="41" t="s">
        <v>39</v>
      </c>
      <c r="B20" s="32" t="s">
        <v>7</v>
      </c>
      <c r="C20" s="10">
        <v>13</v>
      </c>
      <c r="D20" s="10">
        <v>12</v>
      </c>
      <c r="E20" s="10">
        <v>11</v>
      </c>
      <c r="F20" s="10">
        <v>12</v>
      </c>
      <c r="G20" s="10">
        <v>11</v>
      </c>
      <c r="H20" s="10">
        <v>12</v>
      </c>
      <c r="I20" s="10">
        <v>12</v>
      </c>
      <c r="J20" s="10">
        <v>15</v>
      </c>
      <c r="K20" s="10">
        <v>15</v>
      </c>
      <c r="L20" s="2">
        <f t="shared" si="0"/>
        <v>100.5</v>
      </c>
      <c r="M20" s="11">
        <f t="shared" si="1"/>
        <v>12.5625</v>
      </c>
      <c r="N20" s="12">
        <f t="shared" si="2"/>
        <v>83.75</v>
      </c>
      <c r="O20" s="12">
        <v>85.41666666666667</v>
      </c>
      <c r="P20" s="12">
        <f t="shared" si="3"/>
        <v>-1.6666666666666714</v>
      </c>
    </row>
    <row r="21" spans="1:16" ht="12.75">
      <c r="A21" s="41" t="s">
        <v>31</v>
      </c>
      <c r="B21" s="32" t="s">
        <v>7</v>
      </c>
      <c r="C21" s="10">
        <v>14</v>
      </c>
      <c r="D21" s="10">
        <v>14</v>
      </c>
      <c r="E21" s="10">
        <v>12</v>
      </c>
      <c r="F21" s="10">
        <v>13</v>
      </c>
      <c r="G21" s="10">
        <v>12</v>
      </c>
      <c r="H21" s="10">
        <v>13</v>
      </c>
      <c r="I21" s="10">
        <v>13</v>
      </c>
      <c r="J21" s="10">
        <v>13</v>
      </c>
      <c r="K21" s="10">
        <v>14</v>
      </c>
      <c r="L21" s="2">
        <f t="shared" si="0"/>
        <v>104</v>
      </c>
      <c r="M21" s="11">
        <f t="shared" si="1"/>
        <v>13</v>
      </c>
      <c r="N21" s="12">
        <f t="shared" si="2"/>
        <v>86.66666666666667</v>
      </c>
      <c r="O21" s="12">
        <v>87.91666666666667</v>
      </c>
      <c r="P21" s="12">
        <f t="shared" si="3"/>
        <v>-1.25</v>
      </c>
    </row>
    <row r="22" spans="1:16" ht="12.75">
      <c r="A22" s="41" t="s">
        <v>50</v>
      </c>
      <c r="B22" s="32" t="s">
        <v>7</v>
      </c>
      <c r="C22" s="2">
        <v>13</v>
      </c>
      <c r="D22" s="2">
        <v>15</v>
      </c>
      <c r="E22" s="2">
        <v>11</v>
      </c>
      <c r="F22" s="10">
        <v>12</v>
      </c>
      <c r="G22" s="10">
        <v>11</v>
      </c>
      <c r="H22" s="10">
        <v>15</v>
      </c>
      <c r="I22" s="10">
        <v>12</v>
      </c>
      <c r="J22" s="10">
        <v>12</v>
      </c>
      <c r="K22" s="10">
        <v>13</v>
      </c>
      <c r="L22" s="2">
        <f t="shared" si="0"/>
        <v>100</v>
      </c>
      <c r="M22" s="11">
        <f t="shared" si="1"/>
        <v>12.5</v>
      </c>
      <c r="N22" s="12">
        <f t="shared" si="2"/>
        <v>83.33333333333334</v>
      </c>
      <c r="O22" s="12">
        <v>83.33333333333334</v>
      </c>
      <c r="P22" s="12">
        <f t="shared" si="3"/>
        <v>0</v>
      </c>
    </row>
    <row r="23" spans="1:16" ht="12.75">
      <c r="A23" s="47" t="s">
        <v>42</v>
      </c>
      <c r="B23" s="36" t="s">
        <v>7</v>
      </c>
      <c r="C23" s="10">
        <v>14</v>
      </c>
      <c r="D23" s="10">
        <v>15</v>
      </c>
      <c r="E23" s="10">
        <v>13</v>
      </c>
      <c r="F23" s="10">
        <v>14</v>
      </c>
      <c r="G23" s="10">
        <v>12</v>
      </c>
      <c r="H23" s="10">
        <v>13</v>
      </c>
      <c r="I23" s="10">
        <v>13</v>
      </c>
      <c r="J23" s="10">
        <v>10</v>
      </c>
      <c r="K23" s="10">
        <v>11</v>
      </c>
      <c r="L23" s="10">
        <f t="shared" si="0"/>
        <v>100.5</v>
      </c>
      <c r="M23" s="11">
        <f t="shared" si="1"/>
        <v>12.5625</v>
      </c>
      <c r="N23" s="12">
        <f t="shared" si="2"/>
        <v>83.75</v>
      </c>
      <c r="O23" s="12">
        <v>84.58333333333334</v>
      </c>
      <c r="P23" s="12">
        <f t="shared" si="3"/>
        <v>-0.8333333333333428</v>
      </c>
    </row>
    <row r="24" spans="1:16" ht="12.75">
      <c r="A24" s="41" t="s">
        <v>53</v>
      </c>
      <c r="B24" s="32" t="s">
        <v>7</v>
      </c>
      <c r="C24" s="10">
        <v>14</v>
      </c>
      <c r="D24" s="10">
        <v>14</v>
      </c>
      <c r="E24" s="10">
        <v>13</v>
      </c>
      <c r="F24" s="10">
        <v>12</v>
      </c>
      <c r="G24" s="10">
        <v>12</v>
      </c>
      <c r="H24" s="10">
        <v>12</v>
      </c>
      <c r="I24" s="10">
        <v>12</v>
      </c>
      <c r="J24" s="10">
        <v>11</v>
      </c>
      <c r="K24" s="10">
        <v>13</v>
      </c>
      <c r="L24" s="2">
        <f t="shared" si="0"/>
        <v>99</v>
      </c>
      <c r="M24" s="11">
        <f t="shared" si="1"/>
        <v>12.375</v>
      </c>
      <c r="N24" s="12">
        <f t="shared" si="2"/>
        <v>82.5</v>
      </c>
      <c r="O24" s="12">
        <v>81.25</v>
      </c>
      <c r="P24" s="12">
        <f t="shared" si="3"/>
        <v>1.25</v>
      </c>
    </row>
    <row r="25" spans="1:16" ht="12.75">
      <c r="A25" s="41" t="s">
        <v>9</v>
      </c>
      <c r="B25" s="32" t="s">
        <v>7</v>
      </c>
      <c r="C25" s="10">
        <v>15</v>
      </c>
      <c r="D25" s="10">
        <v>15</v>
      </c>
      <c r="E25" s="10">
        <v>14</v>
      </c>
      <c r="F25" s="10">
        <v>14</v>
      </c>
      <c r="G25" s="10">
        <v>15</v>
      </c>
      <c r="H25" s="10">
        <v>15</v>
      </c>
      <c r="I25" s="10">
        <v>15</v>
      </c>
      <c r="J25" s="10">
        <v>15</v>
      </c>
      <c r="K25" s="10">
        <v>13</v>
      </c>
      <c r="L25" s="2">
        <f t="shared" si="0"/>
        <v>116</v>
      </c>
      <c r="M25" s="11">
        <f t="shared" si="1"/>
        <v>14.5</v>
      </c>
      <c r="N25" s="12">
        <f t="shared" si="2"/>
        <v>96.66666666666667</v>
      </c>
      <c r="O25" s="12">
        <v>96.66666666666667</v>
      </c>
      <c r="P25" s="12">
        <f t="shared" si="3"/>
        <v>0</v>
      </c>
    </row>
    <row r="26" spans="1:16" ht="12.75">
      <c r="A26" s="41" t="s">
        <v>19</v>
      </c>
      <c r="B26" s="32" t="s">
        <v>7</v>
      </c>
      <c r="C26" s="10">
        <v>14</v>
      </c>
      <c r="D26" s="10">
        <v>15</v>
      </c>
      <c r="E26" s="10">
        <v>14</v>
      </c>
      <c r="F26" s="10">
        <v>14</v>
      </c>
      <c r="G26" s="10">
        <v>13</v>
      </c>
      <c r="H26" s="10">
        <v>15</v>
      </c>
      <c r="I26" s="10">
        <v>15</v>
      </c>
      <c r="J26" s="10">
        <v>13</v>
      </c>
      <c r="K26" s="10">
        <v>13</v>
      </c>
      <c r="L26" s="2">
        <f t="shared" si="0"/>
        <v>111.5</v>
      </c>
      <c r="M26" s="11">
        <f t="shared" si="1"/>
        <v>13.9375</v>
      </c>
      <c r="N26" s="12">
        <f t="shared" si="2"/>
        <v>92.91666666666667</v>
      </c>
      <c r="O26" s="12">
        <v>92.91666666666667</v>
      </c>
      <c r="P26" s="12">
        <f t="shared" si="3"/>
        <v>0</v>
      </c>
    </row>
    <row r="27" spans="1:16" ht="12.75">
      <c r="A27" s="41" t="s">
        <v>32</v>
      </c>
      <c r="B27" s="32" t="s">
        <v>7</v>
      </c>
      <c r="C27" s="10">
        <v>14</v>
      </c>
      <c r="D27" s="10">
        <v>15</v>
      </c>
      <c r="E27" s="10">
        <v>14</v>
      </c>
      <c r="F27" s="10">
        <v>14</v>
      </c>
      <c r="G27" s="10">
        <v>13</v>
      </c>
      <c r="H27" s="10">
        <v>14</v>
      </c>
      <c r="I27" s="10">
        <v>15</v>
      </c>
      <c r="J27" s="10">
        <v>12</v>
      </c>
      <c r="K27" s="10">
        <v>14</v>
      </c>
      <c r="L27" s="2">
        <f t="shared" si="0"/>
        <v>110.5</v>
      </c>
      <c r="M27" s="11">
        <f t="shared" si="1"/>
        <v>13.8125</v>
      </c>
      <c r="N27" s="12">
        <f t="shared" si="2"/>
        <v>92.08333333333334</v>
      </c>
      <c r="O27" s="12">
        <v>87.91666666666667</v>
      </c>
      <c r="P27" s="12">
        <f t="shared" si="3"/>
        <v>4.166666666666671</v>
      </c>
    </row>
    <row r="28" spans="1:16" ht="12.75">
      <c r="A28" s="41" t="s">
        <v>35</v>
      </c>
      <c r="B28" s="32" t="s">
        <v>7</v>
      </c>
      <c r="C28" s="10">
        <v>13</v>
      </c>
      <c r="D28" s="10">
        <v>13</v>
      </c>
      <c r="E28" s="10">
        <v>11</v>
      </c>
      <c r="F28" s="10">
        <v>12</v>
      </c>
      <c r="G28" s="10">
        <v>12</v>
      </c>
      <c r="H28" s="10">
        <v>13</v>
      </c>
      <c r="I28" s="10">
        <v>13</v>
      </c>
      <c r="J28" s="10">
        <v>14</v>
      </c>
      <c r="K28" s="10">
        <v>14</v>
      </c>
      <c r="L28" s="2">
        <f t="shared" si="0"/>
        <v>102</v>
      </c>
      <c r="M28" s="11">
        <f t="shared" si="1"/>
        <v>12.75</v>
      </c>
      <c r="N28" s="12">
        <f t="shared" si="2"/>
        <v>85</v>
      </c>
      <c r="O28" s="12">
        <v>86.66666666666667</v>
      </c>
      <c r="P28" s="12">
        <f t="shared" si="3"/>
        <v>-1.6666666666666714</v>
      </c>
    </row>
    <row r="29" spans="1:16" ht="12.75">
      <c r="A29" s="41" t="s">
        <v>6</v>
      </c>
      <c r="B29" s="32" t="s">
        <v>7</v>
      </c>
      <c r="C29" s="10">
        <v>15</v>
      </c>
      <c r="D29" s="10">
        <v>15</v>
      </c>
      <c r="E29" s="10">
        <v>14</v>
      </c>
      <c r="F29" s="10">
        <v>14</v>
      </c>
      <c r="G29" s="10">
        <v>14</v>
      </c>
      <c r="H29" s="10">
        <v>14</v>
      </c>
      <c r="I29" s="10">
        <v>15</v>
      </c>
      <c r="J29" s="10">
        <v>15</v>
      </c>
      <c r="K29" s="10">
        <v>14</v>
      </c>
      <c r="L29" s="2">
        <f t="shared" si="0"/>
        <v>115</v>
      </c>
      <c r="M29" s="11">
        <f t="shared" si="1"/>
        <v>14.375</v>
      </c>
      <c r="N29" s="12">
        <f t="shared" si="2"/>
        <v>95.83333333333334</v>
      </c>
      <c r="O29" s="12">
        <v>98.33333333333334</v>
      </c>
      <c r="P29" s="12">
        <f t="shared" si="3"/>
        <v>-2.5</v>
      </c>
    </row>
    <row r="30" spans="1:16" ht="12.75">
      <c r="A30" s="44" t="s">
        <v>70</v>
      </c>
      <c r="B30" s="35" t="s">
        <v>7</v>
      </c>
      <c r="C30" s="10">
        <v>14</v>
      </c>
      <c r="D30" s="10">
        <v>15</v>
      </c>
      <c r="E30" s="10">
        <v>12</v>
      </c>
      <c r="F30" s="10">
        <v>11</v>
      </c>
      <c r="G30" s="10">
        <v>11</v>
      </c>
      <c r="H30" s="10">
        <v>10</v>
      </c>
      <c r="I30" s="10">
        <v>11</v>
      </c>
      <c r="J30" s="10">
        <v>13</v>
      </c>
      <c r="K30" s="10">
        <v>13</v>
      </c>
      <c r="L30" s="2">
        <f t="shared" si="0"/>
        <v>95.5</v>
      </c>
      <c r="M30" s="11">
        <f t="shared" si="1"/>
        <v>11.9375</v>
      </c>
      <c r="N30" s="12">
        <f t="shared" si="2"/>
        <v>79.58333333333334</v>
      </c>
      <c r="O30" s="12">
        <v>77.5</v>
      </c>
      <c r="P30" s="12">
        <f t="shared" si="3"/>
        <v>2.083333333333343</v>
      </c>
    </row>
    <row r="31" spans="1:16" ht="12.75">
      <c r="A31" s="41" t="s">
        <v>34</v>
      </c>
      <c r="B31" s="32" t="s">
        <v>7</v>
      </c>
      <c r="C31" s="10">
        <v>14</v>
      </c>
      <c r="D31" s="10">
        <v>15</v>
      </c>
      <c r="E31" s="10">
        <v>11</v>
      </c>
      <c r="F31" s="10">
        <v>13</v>
      </c>
      <c r="G31" s="10">
        <v>12</v>
      </c>
      <c r="H31" s="10">
        <v>14</v>
      </c>
      <c r="I31" s="10">
        <v>13</v>
      </c>
      <c r="J31" s="10">
        <v>14</v>
      </c>
      <c r="K31" s="10">
        <v>13</v>
      </c>
      <c r="L31" s="2">
        <f t="shared" si="0"/>
        <v>104.5</v>
      </c>
      <c r="M31" s="11">
        <f t="shared" si="1"/>
        <v>13.0625</v>
      </c>
      <c r="N31" s="12">
        <f t="shared" si="2"/>
        <v>87.08333333333334</v>
      </c>
      <c r="O31" s="12">
        <v>87.5</v>
      </c>
      <c r="P31" s="12">
        <f t="shared" si="3"/>
        <v>-0.4166666666666572</v>
      </c>
    </row>
    <row r="32" spans="1:16" ht="12.75">
      <c r="A32" s="48" t="s">
        <v>22</v>
      </c>
      <c r="B32" s="35" t="s">
        <v>10</v>
      </c>
      <c r="C32" s="2">
        <v>12</v>
      </c>
      <c r="D32" s="2">
        <v>14</v>
      </c>
      <c r="E32" s="2">
        <v>13</v>
      </c>
      <c r="F32" s="10">
        <v>12</v>
      </c>
      <c r="G32" s="10">
        <v>12</v>
      </c>
      <c r="H32" s="10">
        <v>13</v>
      </c>
      <c r="I32" s="10">
        <v>12</v>
      </c>
      <c r="J32" s="10">
        <v>13</v>
      </c>
      <c r="K32" s="10">
        <v>14</v>
      </c>
      <c r="L32" s="2">
        <f t="shared" si="0"/>
        <v>102</v>
      </c>
      <c r="M32" s="11">
        <f t="shared" si="1"/>
        <v>12.75</v>
      </c>
      <c r="N32" s="12">
        <f t="shared" si="2"/>
        <v>85</v>
      </c>
      <c r="O32" s="12">
        <v>91.25</v>
      </c>
      <c r="P32" s="12">
        <f t="shared" si="3"/>
        <v>-6.25</v>
      </c>
    </row>
    <row r="33" spans="1:16" ht="12.75">
      <c r="A33" s="40" t="s">
        <v>90</v>
      </c>
      <c r="B33" s="35" t="s">
        <v>10</v>
      </c>
      <c r="C33" s="10">
        <v>14</v>
      </c>
      <c r="D33" s="10">
        <v>15</v>
      </c>
      <c r="E33" s="10">
        <v>10</v>
      </c>
      <c r="F33" s="10">
        <v>10</v>
      </c>
      <c r="G33" s="10">
        <v>10</v>
      </c>
      <c r="H33" s="10">
        <v>10</v>
      </c>
      <c r="I33" s="10">
        <v>11</v>
      </c>
      <c r="J33" s="10">
        <v>13</v>
      </c>
      <c r="K33" s="10">
        <v>11</v>
      </c>
      <c r="L33" s="10">
        <f t="shared" si="0"/>
        <v>89.5</v>
      </c>
      <c r="M33" s="17">
        <f t="shared" si="1"/>
        <v>11.1875</v>
      </c>
      <c r="N33" s="12">
        <f t="shared" si="2"/>
        <v>74.58333333333334</v>
      </c>
      <c r="O33" s="12">
        <v>70</v>
      </c>
      <c r="P33" s="12">
        <f t="shared" si="3"/>
        <v>4.583333333333343</v>
      </c>
    </row>
    <row r="34" spans="1:16" ht="12.75">
      <c r="A34" s="47" t="s">
        <v>91</v>
      </c>
      <c r="B34" s="36" t="s">
        <v>10</v>
      </c>
      <c r="C34" s="10">
        <v>14</v>
      </c>
      <c r="D34" s="10">
        <v>15</v>
      </c>
      <c r="E34" s="10">
        <v>12</v>
      </c>
      <c r="F34" s="10">
        <v>13</v>
      </c>
      <c r="G34" s="10">
        <v>12</v>
      </c>
      <c r="H34" s="10">
        <v>14</v>
      </c>
      <c r="I34" s="10">
        <v>12</v>
      </c>
      <c r="J34" s="10">
        <v>13</v>
      </c>
      <c r="K34" s="10">
        <v>11</v>
      </c>
      <c r="L34" s="10">
        <f aca="true" t="shared" si="4" ref="L34:L51">((C34+D34)/2)+(K34+E34+F34+G34+H34+I34+J34)</f>
        <v>101.5</v>
      </c>
      <c r="M34" s="11">
        <f aca="true" t="shared" si="5" ref="M34:M51">(((C34+D34)/2)+(E34+F34+G34+H34+I34+J34+K34))/8</f>
        <v>12.6875</v>
      </c>
      <c r="N34" s="12">
        <f aca="true" t="shared" si="6" ref="N34:N51">(((C34+D34)/2)+(E34+F34+G34+H34+I34+J34+K34))/1.2</f>
        <v>84.58333333333334</v>
      </c>
      <c r="O34" s="12">
        <v>79.58333333333334</v>
      </c>
      <c r="P34" s="12">
        <f t="shared" si="3"/>
        <v>5</v>
      </c>
    </row>
    <row r="35" spans="1:16" ht="12.75">
      <c r="A35" s="47" t="s">
        <v>92</v>
      </c>
      <c r="B35" s="36" t="s">
        <v>10</v>
      </c>
      <c r="C35" s="10">
        <v>15</v>
      </c>
      <c r="D35" s="10">
        <v>15</v>
      </c>
      <c r="E35" s="10">
        <v>12</v>
      </c>
      <c r="F35" s="10">
        <v>13</v>
      </c>
      <c r="G35" s="10">
        <v>12</v>
      </c>
      <c r="H35" s="10">
        <v>13</v>
      </c>
      <c r="I35" s="10">
        <v>13</v>
      </c>
      <c r="J35" s="10">
        <v>13</v>
      </c>
      <c r="K35" s="10">
        <v>13</v>
      </c>
      <c r="L35" s="10">
        <f t="shared" si="4"/>
        <v>104</v>
      </c>
      <c r="M35" s="11">
        <f t="shared" si="5"/>
        <v>13</v>
      </c>
      <c r="N35" s="12">
        <f t="shared" si="6"/>
        <v>86.66666666666667</v>
      </c>
      <c r="O35" s="12">
        <v>86.66666666666667</v>
      </c>
      <c r="P35" s="12">
        <f t="shared" si="3"/>
        <v>0</v>
      </c>
    </row>
    <row r="36" spans="1:16" ht="12.75">
      <c r="A36" s="42" t="s">
        <v>44</v>
      </c>
      <c r="B36" s="33" t="s">
        <v>10</v>
      </c>
      <c r="C36" s="10">
        <v>14</v>
      </c>
      <c r="D36" s="10">
        <v>15</v>
      </c>
      <c r="E36" s="10">
        <v>12</v>
      </c>
      <c r="F36" s="10">
        <v>12</v>
      </c>
      <c r="G36" s="10">
        <v>12</v>
      </c>
      <c r="H36" s="10">
        <v>13</v>
      </c>
      <c r="I36" s="10">
        <v>12</v>
      </c>
      <c r="J36" s="10">
        <v>11</v>
      </c>
      <c r="K36" s="10">
        <v>14</v>
      </c>
      <c r="L36" s="10">
        <f t="shared" si="4"/>
        <v>100.5</v>
      </c>
      <c r="M36" s="11">
        <f t="shared" si="5"/>
        <v>12.5625</v>
      </c>
      <c r="N36" s="12">
        <f t="shared" si="6"/>
        <v>83.75</v>
      </c>
      <c r="O36" s="12">
        <v>84.16666666666667</v>
      </c>
      <c r="P36" s="12">
        <f t="shared" si="3"/>
        <v>-0.4166666666666714</v>
      </c>
    </row>
    <row r="37" spans="1:16" ht="12.75">
      <c r="A37" s="47" t="s">
        <v>93</v>
      </c>
      <c r="B37" s="36" t="s">
        <v>10</v>
      </c>
      <c r="C37" s="10">
        <v>14</v>
      </c>
      <c r="D37" s="10">
        <v>15</v>
      </c>
      <c r="E37" s="10">
        <v>14</v>
      </c>
      <c r="F37" s="10">
        <v>15</v>
      </c>
      <c r="G37" s="10">
        <v>15</v>
      </c>
      <c r="H37" s="10">
        <v>15</v>
      </c>
      <c r="I37" s="10">
        <v>15</v>
      </c>
      <c r="J37" s="10">
        <v>15</v>
      </c>
      <c r="K37" s="10">
        <v>15</v>
      </c>
      <c r="L37" s="10">
        <f t="shared" si="4"/>
        <v>118.5</v>
      </c>
      <c r="M37" s="11">
        <f t="shared" si="5"/>
        <v>14.8125</v>
      </c>
      <c r="N37" s="12">
        <f t="shared" si="6"/>
        <v>98.75</v>
      </c>
      <c r="O37" s="12">
        <v>95.83333333333334</v>
      </c>
      <c r="P37" s="12">
        <f t="shared" si="3"/>
        <v>2.916666666666657</v>
      </c>
    </row>
    <row r="38" spans="1:16" ht="12.75">
      <c r="A38" s="45" t="s">
        <v>94</v>
      </c>
      <c r="B38" s="38" t="s">
        <v>10</v>
      </c>
      <c r="C38" s="10">
        <v>15</v>
      </c>
      <c r="D38" s="10">
        <v>15</v>
      </c>
      <c r="E38" s="10">
        <v>15</v>
      </c>
      <c r="F38" s="10">
        <v>14</v>
      </c>
      <c r="G38" s="10">
        <v>15</v>
      </c>
      <c r="H38" s="10">
        <v>15</v>
      </c>
      <c r="I38" s="10">
        <v>15</v>
      </c>
      <c r="J38" s="10">
        <v>15</v>
      </c>
      <c r="K38" s="10">
        <v>15</v>
      </c>
      <c r="L38" s="10">
        <f t="shared" si="4"/>
        <v>119</v>
      </c>
      <c r="M38" s="17">
        <f t="shared" si="5"/>
        <v>14.875</v>
      </c>
      <c r="N38" s="12">
        <f t="shared" si="6"/>
        <v>99.16666666666667</v>
      </c>
      <c r="O38" s="12">
        <v>95</v>
      </c>
      <c r="P38" s="12">
        <f t="shared" si="3"/>
        <v>4.166666666666671</v>
      </c>
    </row>
    <row r="39" spans="1:16" ht="12.75">
      <c r="A39" s="47" t="s">
        <v>95</v>
      </c>
      <c r="B39" s="36" t="s">
        <v>10</v>
      </c>
      <c r="C39" s="10">
        <v>14</v>
      </c>
      <c r="D39" s="10">
        <v>15</v>
      </c>
      <c r="E39" s="10">
        <v>15</v>
      </c>
      <c r="F39" s="10">
        <v>14</v>
      </c>
      <c r="G39" s="10">
        <v>15</v>
      </c>
      <c r="H39" s="10">
        <v>14</v>
      </c>
      <c r="I39" s="10">
        <v>15</v>
      </c>
      <c r="J39" s="10">
        <v>15</v>
      </c>
      <c r="K39" s="10">
        <v>14</v>
      </c>
      <c r="L39" s="10">
        <f t="shared" si="4"/>
        <v>116.5</v>
      </c>
      <c r="M39" s="11">
        <f t="shared" si="5"/>
        <v>14.5625</v>
      </c>
      <c r="N39" s="12">
        <f t="shared" si="6"/>
        <v>97.08333333333334</v>
      </c>
      <c r="O39" s="12">
        <v>96.66666666666667</v>
      </c>
      <c r="P39" s="12">
        <f t="shared" si="3"/>
        <v>0.4166666666666714</v>
      </c>
    </row>
    <row r="40" spans="1:16" ht="12.75">
      <c r="A40" s="47" t="s">
        <v>49</v>
      </c>
      <c r="B40" s="36" t="s">
        <v>10</v>
      </c>
      <c r="C40" s="10">
        <v>14</v>
      </c>
      <c r="D40" s="10">
        <v>15</v>
      </c>
      <c r="E40" s="10">
        <v>14</v>
      </c>
      <c r="F40" s="10">
        <v>13</v>
      </c>
      <c r="G40" s="10">
        <v>12</v>
      </c>
      <c r="H40" s="10">
        <v>11</v>
      </c>
      <c r="I40" s="10">
        <v>14</v>
      </c>
      <c r="J40" s="10">
        <v>14</v>
      </c>
      <c r="K40" s="10">
        <v>14</v>
      </c>
      <c r="L40" s="10">
        <f t="shared" si="4"/>
        <v>106.5</v>
      </c>
      <c r="M40" s="11">
        <f t="shared" si="5"/>
        <v>13.3125</v>
      </c>
      <c r="N40" s="12">
        <f t="shared" si="6"/>
        <v>88.75</v>
      </c>
      <c r="O40" s="12">
        <v>83.75</v>
      </c>
      <c r="P40" s="12">
        <f t="shared" si="3"/>
        <v>5</v>
      </c>
    </row>
    <row r="41" spans="1:16" ht="12.75">
      <c r="A41" s="45" t="s">
        <v>45</v>
      </c>
      <c r="B41" s="37" t="s">
        <v>10</v>
      </c>
      <c r="C41" s="10">
        <v>14</v>
      </c>
      <c r="D41" s="10">
        <v>14</v>
      </c>
      <c r="E41" s="10">
        <v>13</v>
      </c>
      <c r="F41" s="10">
        <v>13</v>
      </c>
      <c r="G41" s="10">
        <v>13</v>
      </c>
      <c r="H41" s="10">
        <v>12</v>
      </c>
      <c r="I41" s="10">
        <v>13</v>
      </c>
      <c r="J41" s="10">
        <v>12</v>
      </c>
      <c r="K41" s="10">
        <v>14</v>
      </c>
      <c r="L41" s="10">
        <f t="shared" si="4"/>
        <v>104</v>
      </c>
      <c r="M41" s="17">
        <f t="shared" si="5"/>
        <v>13</v>
      </c>
      <c r="N41" s="12">
        <f t="shared" si="6"/>
        <v>86.66666666666667</v>
      </c>
      <c r="O41" s="12">
        <v>84.16666666666667</v>
      </c>
      <c r="P41" s="12">
        <f t="shared" si="3"/>
        <v>2.5</v>
      </c>
    </row>
    <row r="42" spans="1:16" ht="12.75">
      <c r="A42" s="40" t="s">
        <v>64</v>
      </c>
      <c r="B42" s="35" t="s">
        <v>10</v>
      </c>
      <c r="C42" s="10">
        <v>13</v>
      </c>
      <c r="D42" s="10">
        <v>15</v>
      </c>
      <c r="E42" s="10">
        <v>13</v>
      </c>
      <c r="F42" s="10">
        <v>12</v>
      </c>
      <c r="G42" s="10">
        <v>12</v>
      </c>
      <c r="H42" s="10">
        <v>14</v>
      </c>
      <c r="I42" s="10">
        <v>13</v>
      </c>
      <c r="J42" s="10">
        <v>14</v>
      </c>
      <c r="K42" s="10">
        <v>14</v>
      </c>
      <c r="L42" s="10">
        <f t="shared" si="4"/>
        <v>106</v>
      </c>
      <c r="M42" s="11">
        <f t="shared" si="5"/>
        <v>13.25</v>
      </c>
      <c r="N42" s="12">
        <f t="shared" si="6"/>
        <v>88.33333333333334</v>
      </c>
      <c r="O42" s="12">
        <v>78.75</v>
      </c>
      <c r="P42" s="12">
        <f t="shared" si="3"/>
        <v>9.583333333333343</v>
      </c>
    </row>
    <row r="43" spans="1:16" ht="12.75">
      <c r="A43" s="47" t="s">
        <v>96</v>
      </c>
      <c r="B43" s="36" t="s">
        <v>10</v>
      </c>
      <c r="C43" s="10">
        <v>14</v>
      </c>
      <c r="D43" s="10">
        <v>15</v>
      </c>
      <c r="E43" s="10">
        <v>13</v>
      </c>
      <c r="F43" s="10">
        <v>13</v>
      </c>
      <c r="G43" s="10">
        <v>11</v>
      </c>
      <c r="H43" s="10">
        <v>12</v>
      </c>
      <c r="I43" s="10">
        <v>13</v>
      </c>
      <c r="J43" s="10">
        <v>12</v>
      </c>
      <c r="K43" s="10">
        <v>14</v>
      </c>
      <c r="L43" s="10">
        <f t="shared" si="4"/>
        <v>102.5</v>
      </c>
      <c r="M43" s="11">
        <f t="shared" si="5"/>
        <v>12.8125</v>
      </c>
      <c r="N43" s="12">
        <f t="shared" si="6"/>
        <v>85.41666666666667</v>
      </c>
      <c r="O43" s="12"/>
      <c r="P43" s="12"/>
    </row>
    <row r="44" spans="1:16" ht="12.75">
      <c r="A44" s="47" t="s">
        <v>46</v>
      </c>
      <c r="B44" s="37" t="s">
        <v>10</v>
      </c>
      <c r="C44" s="10">
        <v>12</v>
      </c>
      <c r="D44" s="10">
        <v>15</v>
      </c>
      <c r="E44" s="10">
        <v>11</v>
      </c>
      <c r="F44" s="10">
        <v>12</v>
      </c>
      <c r="G44" s="10">
        <v>13</v>
      </c>
      <c r="H44" s="10">
        <v>12</v>
      </c>
      <c r="I44" s="10">
        <v>12</v>
      </c>
      <c r="J44" s="10">
        <v>13</v>
      </c>
      <c r="K44" s="10">
        <v>14</v>
      </c>
      <c r="L44" s="10">
        <f t="shared" si="4"/>
        <v>100.5</v>
      </c>
      <c r="M44" s="17">
        <f t="shared" si="5"/>
        <v>12.5625</v>
      </c>
      <c r="N44" s="12">
        <f t="shared" si="6"/>
        <v>83.75</v>
      </c>
      <c r="O44" s="12">
        <v>84.16666666666667</v>
      </c>
      <c r="P44" s="12">
        <f>N44-O44</f>
        <v>-0.4166666666666714</v>
      </c>
    </row>
    <row r="45" spans="1:16" ht="12.75">
      <c r="A45" s="42" t="s">
        <v>59</v>
      </c>
      <c r="B45" s="37" t="s">
        <v>10</v>
      </c>
      <c r="C45" s="10">
        <v>13</v>
      </c>
      <c r="D45" s="10">
        <v>15</v>
      </c>
      <c r="E45" s="10">
        <v>12</v>
      </c>
      <c r="F45" s="10">
        <v>11</v>
      </c>
      <c r="G45" s="10">
        <v>10</v>
      </c>
      <c r="H45" s="10">
        <v>12</v>
      </c>
      <c r="I45" s="10">
        <v>11</v>
      </c>
      <c r="J45" s="10">
        <v>12</v>
      </c>
      <c r="K45" s="10">
        <v>14</v>
      </c>
      <c r="L45" s="10">
        <f t="shared" si="4"/>
        <v>96</v>
      </c>
      <c r="M45" s="17">
        <f t="shared" si="5"/>
        <v>12</v>
      </c>
      <c r="N45" s="12">
        <f t="shared" si="6"/>
        <v>80</v>
      </c>
      <c r="O45" s="12">
        <v>80</v>
      </c>
      <c r="P45" s="12">
        <f>N45-O45</f>
        <v>0</v>
      </c>
    </row>
    <row r="46" spans="1:16" ht="12.75">
      <c r="A46" s="47" t="s">
        <v>55</v>
      </c>
      <c r="B46" s="36" t="s">
        <v>10</v>
      </c>
      <c r="C46" s="10">
        <v>13</v>
      </c>
      <c r="D46" s="10">
        <v>15</v>
      </c>
      <c r="E46" s="10">
        <v>12</v>
      </c>
      <c r="F46" s="10">
        <v>12</v>
      </c>
      <c r="G46" s="10">
        <v>11</v>
      </c>
      <c r="H46" s="10">
        <v>11</v>
      </c>
      <c r="I46" s="10">
        <v>12</v>
      </c>
      <c r="J46" s="10">
        <v>14</v>
      </c>
      <c r="K46" s="10">
        <v>12</v>
      </c>
      <c r="L46" s="10">
        <f t="shared" si="4"/>
        <v>98</v>
      </c>
      <c r="M46" s="17">
        <f t="shared" si="5"/>
        <v>12.25</v>
      </c>
      <c r="N46" s="12">
        <f t="shared" si="6"/>
        <v>81.66666666666667</v>
      </c>
      <c r="O46" s="12">
        <v>80.83333333333334</v>
      </c>
      <c r="P46" s="12">
        <f>N46-O46</f>
        <v>0.8333333333333286</v>
      </c>
    </row>
    <row r="47" spans="1:16" ht="12.75">
      <c r="A47" s="40" t="s">
        <v>97</v>
      </c>
      <c r="B47" s="37" t="s">
        <v>10</v>
      </c>
      <c r="C47" s="10">
        <v>11</v>
      </c>
      <c r="D47" s="10">
        <v>15</v>
      </c>
      <c r="E47" s="10">
        <v>12</v>
      </c>
      <c r="F47" s="10">
        <v>11</v>
      </c>
      <c r="G47" s="10">
        <v>12</v>
      </c>
      <c r="H47" s="10">
        <v>14</v>
      </c>
      <c r="I47" s="10">
        <v>12</v>
      </c>
      <c r="J47" s="10">
        <v>12</v>
      </c>
      <c r="K47" s="10">
        <v>13</v>
      </c>
      <c r="L47" s="10">
        <f t="shared" si="4"/>
        <v>99</v>
      </c>
      <c r="M47" s="17">
        <f t="shared" si="5"/>
        <v>12.375</v>
      </c>
      <c r="N47" s="12">
        <f t="shared" si="6"/>
        <v>82.5</v>
      </c>
      <c r="O47" s="12"/>
      <c r="P47" s="12"/>
    </row>
    <row r="48" spans="1:16" ht="12.75">
      <c r="A48" s="46" t="s">
        <v>62</v>
      </c>
      <c r="B48" s="37" t="s">
        <v>10</v>
      </c>
      <c r="C48" s="10">
        <v>12</v>
      </c>
      <c r="D48" s="10">
        <v>15</v>
      </c>
      <c r="E48" s="10">
        <v>11</v>
      </c>
      <c r="F48" s="10">
        <v>11</v>
      </c>
      <c r="G48" s="10">
        <v>11</v>
      </c>
      <c r="H48" s="10">
        <v>13</v>
      </c>
      <c r="I48" s="10">
        <v>12</v>
      </c>
      <c r="J48" s="10">
        <v>10</v>
      </c>
      <c r="K48" s="10">
        <v>13</v>
      </c>
      <c r="L48" s="10">
        <f t="shared" si="4"/>
        <v>94.5</v>
      </c>
      <c r="M48" s="17">
        <f t="shared" si="5"/>
        <v>11.8125</v>
      </c>
      <c r="N48" s="12">
        <f t="shared" si="6"/>
        <v>78.75</v>
      </c>
      <c r="O48" s="12">
        <v>79.58333333333334</v>
      </c>
      <c r="P48" s="12">
        <f>N48-O48</f>
        <v>-0.8333333333333428</v>
      </c>
    </row>
    <row r="49" spans="1:16" ht="12.75">
      <c r="A49" s="44" t="s">
        <v>98</v>
      </c>
      <c r="B49" s="35" t="s">
        <v>10</v>
      </c>
      <c r="C49" s="10">
        <v>13</v>
      </c>
      <c r="D49" s="10">
        <v>15</v>
      </c>
      <c r="E49" s="10">
        <v>10</v>
      </c>
      <c r="F49" s="10">
        <v>11</v>
      </c>
      <c r="G49" s="10">
        <v>9</v>
      </c>
      <c r="H49" s="10">
        <v>14</v>
      </c>
      <c r="I49" s="10">
        <v>11</v>
      </c>
      <c r="J49" s="10">
        <v>13</v>
      </c>
      <c r="K49" s="10">
        <v>14</v>
      </c>
      <c r="L49" s="10">
        <f t="shared" si="4"/>
        <v>96</v>
      </c>
      <c r="M49" s="11">
        <f t="shared" si="5"/>
        <v>12</v>
      </c>
      <c r="N49" s="12">
        <f t="shared" si="6"/>
        <v>80</v>
      </c>
      <c r="O49" s="12">
        <v>80</v>
      </c>
      <c r="P49" s="12">
        <f>N49-O49</f>
        <v>0</v>
      </c>
    </row>
    <row r="50" spans="1:16" ht="12.75">
      <c r="A50" s="47" t="s">
        <v>99</v>
      </c>
      <c r="B50" s="37" t="s">
        <v>10</v>
      </c>
      <c r="C50" s="10">
        <v>12</v>
      </c>
      <c r="D50" s="10">
        <v>14</v>
      </c>
      <c r="E50" s="10">
        <v>10</v>
      </c>
      <c r="F50" s="10">
        <v>11</v>
      </c>
      <c r="G50" s="10">
        <v>10</v>
      </c>
      <c r="H50" s="10">
        <v>11</v>
      </c>
      <c r="I50" s="10">
        <v>11</v>
      </c>
      <c r="J50" s="10">
        <v>13</v>
      </c>
      <c r="K50" s="10">
        <v>13</v>
      </c>
      <c r="L50" s="10">
        <f t="shared" si="4"/>
        <v>92</v>
      </c>
      <c r="M50" s="17">
        <f t="shared" si="5"/>
        <v>11.5</v>
      </c>
      <c r="N50" s="12">
        <f t="shared" si="6"/>
        <v>76.66666666666667</v>
      </c>
      <c r="O50" s="12"/>
      <c r="P50" s="12"/>
    </row>
    <row r="51" spans="1:16" ht="12.75">
      <c r="A51" s="40" t="s">
        <v>36</v>
      </c>
      <c r="B51" s="37" t="s">
        <v>10</v>
      </c>
      <c r="C51" s="10">
        <v>12</v>
      </c>
      <c r="D51" s="10">
        <v>15</v>
      </c>
      <c r="E51" s="10">
        <v>13</v>
      </c>
      <c r="F51" s="10">
        <v>12</v>
      </c>
      <c r="G51" s="10">
        <v>13</v>
      </c>
      <c r="H51" s="10">
        <v>15</v>
      </c>
      <c r="I51" s="10">
        <v>13</v>
      </c>
      <c r="J51" s="10">
        <v>13</v>
      </c>
      <c r="K51" s="10">
        <v>15</v>
      </c>
      <c r="L51" s="10">
        <f t="shared" si="4"/>
        <v>107.5</v>
      </c>
      <c r="M51" s="17">
        <f t="shared" si="5"/>
        <v>13.4375</v>
      </c>
      <c r="N51" s="12">
        <f t="shared" si="6"/>
        <v>89.58333333333334</v>
      </c>
      <c r="O51" s="12">
        <v>86.25</v>
      </c>
      <c r="P51" s="12">
        <f>N51-O51</f>
        <v>3.333333333333343</v>
      </c>
    </row>
    <row r="52" spans="1:16" ht="12.75">
      <c r="A52" s="54" t="s">
        <v>77</v>
      </c>
      <c r="B52" s="53" t="s">
        <v>38</v>
      </c>
      <c r="C52" s="2">
        <v>12</v>
      </c>
      <c r="D52" s="2">
        <v>14</v>
      </c>
      <c r="E52" s="2">
        <v>10</v>
      </c>
      <c r="F52" s="10">
        <v>11</v>
      </c>
      <c r="G52" s="10">
        <v>10</v>
      </c>
      <c r="H52" s="10">
        <v>10</v>
      </c>
      <c r="I52" s="10">
        <v>10</v>
      </c>
      <c r="J52" s="10">
        <v>7</v>
      </c>
      <c r="K52" s="10">
        <v>14</v>
      </c>
      <c r="L52" s="10">
        <f aca="true" t="shared" si="7" ref="L52:L83">((C52+D52)/2)+(K52+E52+F52+G52+H52+I52+J52)</f>
        <v>85</v>
      </c>
      <c r="M52" s="11">
        <f aca="true" t="shared" si="8" ref="M52:M83">(((C52+D52)/2)+(E52+F52+G52+H52+I52+J52+K52))/8</f>
        <v>10.625</v>
      </c>
      <c r="N52" s="50">
        <f aca="true" t="shared" si="9" ref="N52:N87">(((C52+D52)/2)+(E52+F52+G52+H52+I52+J52+K52))/1.2</f>
        <v>70.83333333333334</v>
      </c>
      <c r="O52" s="29"/>
      <c r="P52" s="11"/>
    </row>
    <row r="53" spans="1:16" ht="12.75">
      <c r="A53" s="52" t="s">
        <v>76</v>
      </c>
      <c r="B53" s="53" t="s">
        <v>38</v>
      </c>
      <c r="C53" s="2">
        <v>12</v>
      </c>
      <c r="D53" s="2">
        <v>12</v>
      </c>
      <c r="E53" s="2">
        <v>14</v>
      </c>
      <c r="F53" s="10">
        <v>12</v>
      </c>
      <c r="G53" s="10">
        <v>12</v>
      </c>
      <c r="H53" s="10">
        <v>9</v>
      </c>
      <c r="I53" s="10">
        <v>12</v>
      </c>
      <c r="J53" s="10">
        <v>11</v>
      </c>
      <c r="K53" s="10">
        <v>14</v>
      </c>
      <c r="L53" s="10">
        <f t="shared" si="7"/>
        <v>96</v>
      </c>
      <c r="M53" s="11">
        <f t="shared" si="8"/>
        <v>12</v>
      </c>
      <c r="N53" s="50">
        <f t="shared" si="9"/>
        <v>80</v>
      </c>
      <c r="O53" s="29"/>
      <c r="P53" s="11"/>
    </row>
    <row r="54" spans="1:16" ht="12.75">
      <c r="A54" s="52" t="s">
        <v>87</v>
      </c>
      <c r="B54" s="53" t="s">
        <v>38</v>
      </c>
      <c r="C54" s="2">
        <v>12</v>
      </c>
      <c r="D54" s="2">
        <v>13</v>
      </c>
      <c r="E54" s="2">
        <v>10</v>
      </c>
      <c r="F54" s="10">
        <v>8</v>
      </c>
      <c r="G54" s="10">
        <v>9</v>
      </c>
      <c r="H54" s="10">
        <v>8</v>
      </c>
      <c r="I54" s="10">
        <v>9</v>
      </c>
      <c r="J54" s="10">
        <v>8</v>
      </c>
      <c r="K54" s="10">
        <v>10</v>
      </c>
      <c r="L54" s="10">
        <f t="shared" si="7"/>
        <v>74.5</v>
      </c>
      <c r="M54" s="11">
        <f t="shared" si="8"/>
        <v>9.3125</v>
      </c>
      <c r="N54" s="50">
        <f t="shared" si="9"/>
        <v>62.083333333333336</v>
      </c>
      <c r="O54" s="29"/>
      <c r="P54" s="11"/>
    </row>
    <row r="55" spans="1:16" ht="12.75">
      <c r="A55" s="51" t="s">
        <v>86</v>
      </c>
      <c r="B55" s="53" t="s">
        <v>38</v>
      </c>
      <c r="C55" s="2">
        <v>12</v>
      </c>
      <c r="D55" s="2">
        <v>15</v>
      </c>
      <c r="E55" s="2">
        <v>12</v>
      </c>
      <c r="F55" s="10">
        <v>12</v>
      </c>
      <c r="G55" s="10">
        <v>13</v>
      </c>
      <c r="H55" s="10">
        <v>11</v>
      </c>
      <c r="I55" s="10">
        <v>11</v>
      </c>
      <c r="J55" s="10">
        <v>12</v>
      </c>
      <c r="K55" s="10">
        <v>12</v>
      </c>
      <c r="L55" s="10">
        <f t="shared" si="7"/>
        <v>96.5</v>
      </c>
      <c r="M55" s="11">
        <f t="shared" si="8"/>
        <v>12.0625</v>
      </c>
      <c r="N55" s="50">
        <f t="shared" si="9"/>
        <v>80.41666666666667</v>
      </c>
      <c r="O55" s="29"/>
      <c r="P55" s="11"/>
    </row>
    <row r="56" spans="1:16" ht="12.75">
      <c r="A56" s="55" t="s">
        <v>78</v>
      </c>
      <c r="B56" s="53" t="s">
        <v>38</v>
      </c>
      <c r="C56" s="2">
        <v>12</v>
      </c>
      <c r="D56" s="2">
        <v>15</v>
      </c>
      <c r="E56" s="2">
        <v>13</v>
      </c>
      <c r="F56" s="10">
        <v>12</v>
      </c>
      <c r="G56" s="10">
        <v>12</v>
      </c>
      <c r="H56" s="10">
        <v>12</v>
      </c>
      <c r="I56" s="10">
        <v>12</v>
      </c>
      <c r="J56" s="10">
        <v>10</v>
      </c>
      <c r="K56" s="10">
        <v>15</v>
      </c>
      <c r="L56" s="10">
        <f t="shared" si="7"/>
        <v>99.5</v>
      </c>
      <c r="M56" s="11">
        <f t="shared" si="8"/>
        <v>12.4375</v>
      </c>
      <c r="N56" s="50">
        <f t="shared" si="9"/>
        <v>82.91666666666667</v>
      </c>
      <c r="O56" s="29"/>
      <c r="P56" s="11"/>
    </row>
    <row r="57" spans="1:16" ht="12.75">
      <c r="A57" s="56" t="s">
        <v>79</v>
      </c>
      <c r="B57" s="53" t="s">
        <v>38</v>
      </c>
      <c r="C57" s="2">
        <v>12</v>
      </c>
      <c r="D57" s="2">
        <v>12</v>
      </c>
      <c r="E57" s="2">
        <v>12</v>
      </c>
      <c r="F57" s="10">
        <v>13</v>
      </c>
      <c r="G57" s="10">
        <v>13</v>
      </c>
      <c r="H57" s="10">
        <v>14</v>
      </c>
      <c r="I57" s="10">
        <v>12</v>
      </c>
      <c r="J57" s="10">
        <v>12</v>
      </c>
      <c r="K57" s="10">
        <v>13</v>
      </c>
      <c r="L57" s="10">
        <f t="shared" si="7"/>
        <v>101</v>
      </c>
      <c r="M57" s="11">
        <f t="shared" si="8"/>
        <v>12.625</v>
      </c>
      <c r="N57" s="50">
        <f t="shared" si="9"/>
        <v>84.16666666666667</v>
      </c>
      <c r="O57" s="29"/>
      <c r="P57" s="11"/>
    </row>
    <row r="58" spans="1:16" ht="12.75">
      <c r="A58" s="57" t="s">
        <v>80</v>
      </c>
      <c r="B58" s="53" t="s">
        <v>38</v>
      </c>
      <c r="C58" s="2">
        <v>12</v>
      </c>
      <c r="D58" s="2">
        <v>13</v>
      </c>
      <c r="E58" s="2">
        <v>12</v>
      </c>
      <c r="F58" s="10">
        <v>12</v>
      </c>
      <c r="G58" s="10">
        <v>12</v>
      </c>
      <c r="H58" s="10">
        <v>14</v>
      </c>
      <c r="I58" s="10">
        <v>12</v>
      </c>
      <c r="J58" s="10">
        <v>13</v>
      </c>
      <c r="K58" s="10">
        <v>12</v>
      </c>
      <c r="L58" s="10">
        <f t="shared" si="7"/>
        <v>99.5</v>
      </c>
      <c r="M58" s="11">
        <f t="shared" si="8"/>
        <v>12.4375</v>
      </c>
      <c r="N58" s="50">
        <f t="shared" si="9"/>
        <v>82.91666666666667</v>
      </c>
      <c r="O58" s="29"/>
      <c r="P58" s="11"/>
    </row>
    <row r="59" spans="1:16" ht="12.75">
      <c r="A59" s="54" t="s">
        <v>81</v>
      </c>
      <c r="B59" s="53" t="s">
        <v>38</v>
      </c>
      <c r="C59" s="2">
        <v>12</v>
      </c>
      <c r="D59" s="2">
        <v>14</v>
      </c>
      <c r="E59" s="2">
        <v>10</v>
      </c>
      <c r="F59" s="10">
        <v>9</v>
      </c>
      <c r="G59" s="10">
        <v>9</v>
      </c>
      <c r="H59" s="10">
        <v>11</v>
      </c>
      <c r="I59" s="10">
        <v>9</v>
      </c>
      <c r="J59" s="10">
        <v>9</v>
      </c>
      <c r="K59" s="10">
        <v>11</v>
      </c>
      <c r="L59" s="10">
        <f t="shared" si="7"/>
        <v>81</v>
      </c>
      <c r="M59" s="11">
        <f t="shared" si="8"/>
        <v>10.125</v>
      </c>
      <c r="N59" s="50">
        <f t="shared" si="9"/>
        <v>67.5</v>
      </c>
      <c r="O59" s="29"/>
      <c r="P59" s="11"/>
    </row>
    <row r="60" spans="1:16" ht="12.75">
      <c r="A60" s="56" t="s">
        <v>82</v>
      </c>
      <c r="B60" s="53" t="s">
        <v>38</v>
      </c>
      <c r="C60" s="2">
        <v>13</v>
      </c>
      <c r="D60" s="2">
        <v>14</v>
      </c>
      <c r="E60" s="2">
        <v>12</v>
      </c>
      <c r="F60" s="10">
        <v>12</v>
      </c>
      <c r="G60" s="10">
        <v>10</v>
      </c>
      <c r="H60" s="10">
        <v>11</v>
      </c>
      <c r="I60" s="10">
        <v>11</v>
      </c>
      <c r="J60" s="10">
        <v>10</v>
      </c>
      <c r="K60" s="10">
        <v>8</v>
      </c>
      <c r="L60" s="10">
        <f t="shared" si="7"/>
        <v>87.5</v>
      </c>
      <c r="M60" s="11">
        <f t="shared" si="8"/>
        <v>10.9375</v>
      </c>
      <c r="N60" s="50">
        <f t="shared" si="9"/>
        <v>72.91666666666667</v>
      </c>
      <c r="O60" s="29"/>
      <c r="P60" s="11"/>
    </row>
    <row r="61" spans="1:16" ht="12.75">
      <c r="A61" s="51" t="s">
        <v>75</v>
      </c>
      <c r="B61" s="53" t="s">
        <v>38</v>
      </c>
      <c r="C61" s="2">
        <v>12</v>
      </c>
      <c r="D61" s="2">
        <v>15</v>
      </c>
      <c r="E61" s="2">
        <v>14</v>
      </c>
      <c r="F61" s="10">
        <v>13</v>
      </c>
      <c r="G61" s="10">
        <v>13</v>
      </c>
      <c r="H61" s="10">
        <v>13</v>
      </c>
      <c r="I61" s="10">
        <v>13</v>
      </c>
      <c r="J61" s="10">
        <v>12</v>
      </c>
      <c r="K61" s="10">
        <v>14</v>
      </c>
      <c r="L61" s="10">
        <f t="shared" si="7"/>
        <v>105.5</v>
      </c>
      <c r="M61" s="11">
        <f t="shared" si="8"/>
        <v>13.1875</v>
      </c>
      <c r="N61" s="50">
        <f t="shared" si="9"/>
        <v>87.91666666666667</v>
      </c>
      <c r="O61" s="29"/>
      <c r="P61" s="11"/>
    </row>
    <row r="62" spans="1:16" ht="12.75">
      <c r="A62" s="40" t="s">
        <v>100</v>
      </c>
      <c r="B62" s="38" t="s">
        <v>16</v>
      </c>
      <c r="C62" s="10">
        <v>13</v>
      </c>
      <c r="D62" s="10">
        <v>14</v>
      </c>
      <c r="E62" s="10">
        <v>9</v>
      </c>
      <c r="F62" s="10">
        <v>11</v>
      </c>
      <c r="G62" s="10">
        <v>10</v>
      </c>
      <c r="H62" s="10">
        <v>14</v>
      </c>
      <c r="I62" s="10">
        <v>12</v>
      </c>
      <c r="J62" s="10">
        <v>13</v>
      </c>
      <c r="K62" s="10">
        <v>14</v>
      </c>
      <c r="L62" s="10">
        <f t="shared" si="7"/>
        <v>96.5</v>
      </c>
      <c r="M62" s="17">
        <f t="shared" si="8"/>
        <v>12.0625</v>
      </c>
      <c r="N62" s="12">
        <f t="shared" si="9"/>
        <v>80.41666666666667</v>
      </c>
      <c r="O62" s="12"/>
      <c r="P62" s="12"/>
    </row>
    <row r="63" spans="1:16" ht="12.75">
      <c r="A63" s="40" t="s">
        <v>51</v>
      </c>
      <c r="B63" s="35" t="s">
        <v>16</v>
      </c>
      <c r="C63" s="10">
        <v>13</v>
      </c>
      <c r="D63" s="10">
        <v>14</v>
      </c>
      <c r="E63" s="10">
        <v>11</v>
      </c>
      <c r="F63" s="10">
        <v>12</v>
      </c>
      <c r="G63" s="10">
        <v>11</v>
      </c>
      <c r="H63" s="10">
        <v>12</v>
      </c>
      <c r="I63" s="10">
        <v>14</v>
      </c>
      <c r="J63" s="10">
        <v>12</v>
      </c>
      <c r="K63" s="10">
        <v>14</v>
      </c>
      <c r="L63" s="10">
        <f t="shared" si="7"/>
        <v>99.5</v>
      </c>
      <c r="M63" s="17">
        <f t="shared" si="8"/>
        <v>12.4375</v>
      </c>
      <c r="N63" s="12">
        <f t="shared" si="9"/>
        <v>82.91666666666667</v>
      </c>
      <c r="O63" s="12">
        <v>83.33333333333334</v>
      </c>
      <c r="P63" s="12">
        <f>N63-O63</f>
        <v>-0.4166666666666714</v>
      </c>
    </row>
    <row r="64" spans="1:16" ht="12.75">
      <c r="A64" s="40" t="s">
        <v>20</v>
      </c>
      <c r="B64" s="38" t="s">
        <v>16</v>
      </c>
      <c r="C64" s="10">
        <v>14</v>
      </c>
      <c r="D64" s="10">
        <v>14</v>
      </c>
      <c r="E64" s="10">
        <v>13</v>
      </c>
      <c r="F64" s="10">
        <v>14</v>
      </c>
      <c r="G64" s="10">
        <v>13</v>
      </c>
      <c r="H64" s="10">
        <v>12</v>
      </c>
      <c r="I64" s="10">
        <v>14</v>
      </c>
      <c r="J64" s="10">
        <v>13</v>
      </c>
      <c r="K64" s="10">
        <v>14</v>
      </c>
      <c r="L64" s="10">
        <f t="shared" si="7"/>
        <v>107</v>
      </c>
      <c r="M64" s="17">
        <f t="shared" si="8"/>
        <v>13.375</v>
      </c>
      <c r="N64" s="12">
        <f t="shared" si="9"/>
        <v>89.16666666666667</v>
      </c>
      <c r="O64" s="12">
        <v>92.5</v>
      </c>
      <c r="P64" s="12">
        <f>N64-O64</f>
        <v>-3.3333333333333286</v>
      </c>
    </row>
    <row r="65" spans="1:16" ht="12.75">
      <c r="A65" s="40" t="s">
        <v>101</v>
      </c>
      <c r="B65" s="35" t="s">
        <v>16</v>
      </c>
      <c r="C65" s="10">
        <v>12</v>
      </c>
      <c r="D65" s="10">
        <v>14</v>
      </c>
      <c r="E65" s="10">
        <v>13</v>
      </c>
      <c r="F65" s="10">
        <v>11</v>
      </c>
      <c r="G65" s="10">
        <v>10</v>
      </c>
      <c r="H65" s="10">
        <v>13</v>
      </c>
      <c r="I65" s="10">
        <v>12</v>
      </c>
      <c r="J65" s="10">
        <v>11</v>
      </c>
      <c r="K65" s="10">
        <v>13</v>
      </c>
      <c r="L65" s="10">
        <f t="shared" si="7"/>
        <v>96</v>
      </c>
      <c r="M65" s="17">
        <f t="shared" si="8"/>
        <v>12</v>
      </c>
      <c r="N65" s="12">
        <f t="shared" si="9"/>
        <v>80</v>
      </c>
      <c r="O65" s="12"/>
      <c r="P65" s="12"/>
    </row>
    <row r="66" spans="1:16" ht="12.75">
      <c r="A66" s="40" t="s">
        <v>88</v>
      </c>
      <c r="B66" s="38" t="s">
        <v>16</v>
      </c>
      <c r="C66" s="10">
        <v>14</v>
      </c>
      <c r="D66" s="10">
        <v>15</v>
      </c>
      <c r="E66" s="10">
        <v>12</v>
      </c>
      <c r="F66" s="10">
        <v>12</v>
      </c>
      <c r="G66" s="10">
        <v>11</v>
      </c>
      <c r="H66" s="10">
        <v>12</v>
      </c>
      <c r="I66" s="10">
        <v>13</v>
      </c>
      <c r="J66" s="10">
        <v>13</v>
      </c>
      <c r="K66" s="10">
        <v>13</v>
      </c>
      <c r="L66" s="10">
        <f t="shared" si="7"/>
        <v>100.5</v>
      </c>
      <c r="M66" s="17">
        <f t="shared" si="8"/>
        <v>12.5625</v>
      </c>
      <c r="N66" s="12">
        <f t="shared" si="9"/>
        <v>83.75</v>
      </c>
      <c r="O66" s="12"/>
      <c r="P66" s="12"/>
    </row>
    <row r="67" spans="1:16" ht="12.75">
      <c r="A67" s="40" t="s">
        <v>47</v>
      </c>
      <c r="B67" s="35" t="s">
        <v>16</v>
      </c>
      <c r="C67" s="10">
        <v>12</v>
      </c>
      <c r="D67" s="10">
        <v>14</v>
      </c>
      <c r="E67" s="10">
        <v>13</v>
      </c>
      <c r="F67" s="10">
        <v>10</v>
      </c>
      <c r="G67" s="10">
        <v>11</v>
      </c>
      <c r="H67" s="10">
        <v>10</v>
      </c>
      <c r="I67" s="10">
        <v>10</v>
      </c>
      <c r="J67" s="10">
        <v>9</v>
      </c>
      <c r="K67" s="10">
        <v>10</v>
      </c>
      <c r="L67" s="10">
        <f t="shared" si="7"/>
        <v>86</v>
      </c>
      <c r="M67" s="17">
        <f t="shared" si="8"/>
        <v>10.75</v>
      </c>
      <c r="N67" s="12">
        <f t="shared" si="9"/>
        <v>71.66666666666667</v>
      </c>
      <c r="O67" s="12">
        <v>84.16666666666667</v>
      </c>
      <c r="P67" s="12">
        <f aca="true" t="shared" si="10" ref="P67:P73">N67-O67</f>
        <v>-12.5</v>
      </c>
    </row>
    <row r="68" spans="1:16" ht="12.75">
      <c r="A68" s="46" t="s">
        <v>102</v>
      </c>
      <c r="B68" s="35" t="s">
        <v>16</v>
      </c>
      <c r="C68" s="10">
        <v>11</v>
      </c>
      <c r="D68" s="10">
        <v>14</v>
      </c>
      <c r="E68" s="10">
        <v>12</v>
      </c>
      <c r="F68" s="10">
        <v>9</v>
      </c>
      <c r="G68" s="10">
        <v>9</v>
      </c>
      <c r="H68" s="10">
        <v>9</v>
      </c>
      <c r="I68" s="10">
        <v>10</v>
      </c>
      <c r="J68" s="10">
        <v>10</v>
      </c>
      <c r="K68" s="10">
        <v>12</v>
      </c>
      <c r="L68" s="10">
        <f t="shared" si="7"/>
        <v>83.5</v>
      </c>
      <c r="M68" s="17">
        <f t="shared" si="8"/>
        <v>10.4375</v>
      </c>
      <c r="N68" s="12">
        <f t="shared" si="9"/>
        <v>69.58333333333334</v>
      </c>
      <c r="O68" s="12">
        <v>65.83333333333334</v>
      </c>
      <c r="P68" s="12">
        <f t="shared" si="10"/>
        <v>3.75</v>
      </c>
    </row>
    <row r="69" spans="1:16" ht="12.75">
      <c r="A69" s="40" t="s">
        <v>103</v>
      </c>
      <c r="B69" s="35" t="s">
        <v>16</v>
      </c>
      <c r="C69" s="2">
        <v>15</v>
      </c>
      <c r="D69" s="10">
        <v>15</v>
      </c>
      <c r="E69" s="10">
        <v>14</v>
      </c>
      <c r="F69" s="10">
        <v>12</v>
      </c>
      <c r="G69" s="10">
        <v>13</v>
      </c>
      <c r="H69" s="10">
        <v>11</v>
      </c>
      <c r="I69" s="10">
        <v>13</v>
      </c>
      <c r="J69" s="10">
        <v>12</v>
      </c>
      <c r="K69" s="10">
        <v>14</v>
      </c>
      <c r="L69" s="10">
        <f t="shared" si="7"/>
        <v>104</v>
      </c>
      <c r="M69" s="17">
        <f t="shared" si="8"/>
        <v>13</v>
      </c>
      <c r="N69" s="12">
        <f t="shared" si="9"/>
        <v>86.66666666666667</v>
      </c>
      <c r="O69" s="12">
        <v>85</v>
      </c>
      <c r="P69" s="12">
        <f t="shared" si="10"/>
        <v>1.6666666666666714</v>
      </c>
    </row>
    <row r="70" spans="1:16" ht="12.75">
      <c r="A70" s="40" t="s">
        <v>40</v>
      </c>
      <c r="B70" s="35" t="s">
        <v>16</v>
      </c>
      <c r="C70" s="10">
        <v>15</v>
      </c>
      <c r="D70" s="10">
        <v>14</v>
      </c>
      <c r="E70" s="10">
        <v>13</v>
      </c>
      <c r="F70" s="10">
        <v>13</v>
      </c>
      <c r="G70" s="10">
        <v>12</v>
      </c>
      <c r="H70" s="10">
        <v>12</v>
      </c>
      <c r="I70" s="10">
        <v>14</v>
      </c>
      <c r="J70" s="10">
        <v>14</v>
      </c>
      <c r="K70" s="10">
        <v>14</v>
      </c>
      <c r="L70" s="10">
        <f t="shared" si="7"/>
        <v>106.5</v>
      </c>
      <c r="M70" s="17">
        <f t="shared" si="8"/>
        <v>13.3125</v>
      </c>
      <c r="N70" s="12">
        <f t="shared" si="9"/>
        <v>88.75</v>
      </c>
      <c r="O70" s="12">
        <v>85</v>
      </c>
      <c r="P70" s="12">
        <f t="shared" si="10"/>
        <v>3.75</v>
      </c>
    </row>
    <row r="71" spans="1:16" ht="12.75">
      <c r="A71" s="45" t="s">
        <v>72</v>
      </c>
      <c r="B71" s="38" t="s">
        <v>16</v>
      </c>
      <c r="C71" s="10">
        <v>13</v>
      </c>
      <c r="D71" s="10">
        <v>15</v>
      </c>
      <c r="E71" s="10">
        <v>12</v>
      </c>
      <c r="F71" s="10">
        <v>11</v>
      </c>
      <c r="G71" s="10">
        <v>11</v>
      </c>
      <c r="H71" s="10">
        <v>11</v>
      </c>
      <c r="I71" s="10">
        <v>11</v>
      </c>
      <c r="J71" s="10">
        <v>11</v>
      </c>
      <c r="K71" s="10">
        <v>11</v>
      </c>
      <c r="L71" s="10">
        <f t="shared" si="7"/>
        <v>92</v>
      </c>
      <c r="M71" s="17">
        <f t="shared" si="8"/>
        <v>11.5</v>
      </c>
      <c r="N71" s="12">
        <f t="shared" si="9"/>
        <v>76.66666666666667</v>
      </c>
      <c r="O71" s="12">
        <v>74.16666666666667</v>
      </c>
      <c r="P71" s="12">
        <f t="shared" si="10"/>
        <v>2.5</v>
      </c>
    </row>
    <row r="72" spans="1:16" ht="12.75">
      <c r="A72" s="40" t="s">
        <v>21</v>
      </c>
      <c r="B72" s="35" t="s">
        <v>16</v>
      </c>
      <c r="C72" s="10">
        <v>13</v>
      </c>
      <c r="D72" s="10">
        <v>14</v>
      </c>
      <c r="E72" s="10">
        <v>14</v>
      </c>
      <c r="F72" s="10">
        <v>13</v>
      </c>
      <c r="G72" s="10">
        <v>13</v>
      </c>
      <c r="H72" s="10">
        <v>13</v>
      </c>
      <c r="I72" s="10">
        <v>14</v>
      </c>
      <c r="J72" s="10">
        <v>14</v>
      </c>
      <c r="K72" s="10">
        <v>14</v>
      </c>
      <c r="L72" s="10">
        <f t="shared" si="7"/>
        <v>108.5</v>
      </c>
      <c r="M72" s="17">
        <f t="shared" si="8"/>
        <v>13.5625</v>
      </c>
      <c r="N72" s="12">
        <f t="shared" si="9"/>
        <v>90.41666666666667</v>
      </c>
      <c r="O72" s="12">
        <v>92.5</v>
      </c>
      <c r="P72" s="12">
        <f t="shared" si="10"/>
        <v>-2.0833333333333286</v>
      </c>
    </row>
    <row r="73" spans="1:16" ht="12.75">
      <c r="A73" s="45" t="s">
        <v>104</v>
      </c>
      <c r="B73" s="38" t="s">
        <v>16</v>
      </c>
      <c r="C73" s="10">
        <v>13</v>
      </c>
      <c r="D73" s="10">
        <v>14</v>
      </c>
      <c r="E73" s="10">
        <v>15</v>
      </c>
      <c r="F73" s="10">
        <v>14</v>
      </c>
      <c r="G73" s="10">
        <v>13</v>
      </c>
      <c r="H73" s="10">
        <v>12</v>
      </c>
      <c r="I73" s="10">
        <v>13</v>
      </c>
      <c r="J73" s="10">
        <v>12</v>
      </c>
      <c r="K73" s="10">
        <v>14</v>
      </c>
      <c r="L73" s="10">
        <f t="shared" si="7"/>
        <v>106.5</v>
      </c>
      <c r="M73" s="17">
        <f t="shared" si="8"/>
        <v>13.3125</v>
      </c>
      <c r="N73" s="12">
        <f t="shared" si="9"/>
        <v>88.75</v>
      </c>
      <c r="O73" s="12">
        <v>92.91666666666667</v>
      </c>
      <c r="P73" s="12">
        <f t="shared" si="10"/>
        <v>-4.166666666666671</v>
      </c>
    </row>
    <row r="74" spans="1:16" ht="12.75">
      <c r="A74" s="40" t="s">
        <v>105</v>
      </c>
      <c r="B74" s="35" t="s">
        <v>16</v>
      </c>
      <c r="C74" s="10">
        <v>14</v>
      </c>
      <c r="D74" s="10">
        <v>15</v>
      </c>
      <c r="E74" s="10">
        <v>12</v>
      </c>
      <c r="F74" s="10">
        <v>13</v>
      </c>
      <c r="G74" s="10">
        <v>12</v>
      </c>
      <c r="H74" s="10">
        <v>11</v>
      </c>
      <c r="I74" s="10">
        <v>12</v>
      </c>
      <c r="J74" s="10">
        <v>12</v>
      </c>
      <c r="K74" s="10">
        <v>12</v>
      </c>
      <c r="L74" s="10">
        <f t="shared" si="7"/>
        <v>98.5</v>
      </c>
      <c r="M74" s="17">
        <f t="shared" si="8"/>
        <v>12.3125</v>
      </c>
      <c r="N74" s="12">
        <f t="shared" si="9"/>
        <v>82.08333333333334</v>
      </c>
      <c r="O74" s="12"/>
      <c r="P74" s="12"/>
    </row>
    <row r="75" spans="1:16" ht="12.75">
      <c r="A75" s="40" t="s">
        <v>106</v>
      </c>
      <c r="B75" s="38" t="s">
        <v>16</v>
      </c>
      <c r="C75" s="10">
        <v>13</v>
      </c>
      <c r="D75" s="10">
        <v>15</v>
      </c>
      <c r="E75" s="10">
        <v>9</v>
      </c>
      <c r="F75" s="10">
        <v>9</v>
      </c>
      <c r="G75" s="10">
        <v>11</v>
      </c>
      <c r="H75" s="10">
        <v>12</v>
      </c>
      <c r="I75" s="10">
        <v>12</v>
      </c>
      <c r="J75" s="10">
        <v>12</v>
      </c>
      <c r="K75" s="10">
        <v>14</v>
      </c>
      <c r="L75" s="10">
        <f t="shared" si="7"/>
        <v>93</v>
      </c>
      <c r="M75" s="17">
        <f t="shared" si="8"/>
        <v>11.625</v>
      </c>
      <c r="N75" s="12">
        <f t="shared" si="9"/>
        <v>77.5</v>
      </c>
      <c r="O75" s="12"/>
      <c r="P75" s="12"/>
    </row>
    <row r="76" spans="1:16" ht="12.75">
      <c r="A76" s="40" t="s">
        <v>89</v>
      </c>
      <c r="B76" s="38" t="s">
        <v>16</v>
      </c>
      <c r="C76" s="10">
        <v>12</v>
      </c>
      <c r="D76" s="10">
        <v>15</v>
      </c>
      <c r="E76" s="10">
        <v>13</v>
      </c>
      <c r="F76" s="10">
        <v>12</v>
      </c>
      <c r="G76" s="10">
        <v>11</v>
      </c>
      <c r="H76" s="10">
        <v>10</v>
      </c>
      <c r="I76" s="10">
        <v>11</v>
      </c>
      <c r="J76" s="10">
        <v>13</v>
      </c>
      <c r="K76" s="10">
        <v>15</v>
      </c>
      <c r="L76" s="10">
        <f t="shared" si="7"/>
        <v>98.5</v>
      </c>
      <c r="M76" s="17">
        <f t="shared" si="8"/>
        <v>12.3125</v>
      </c>
      <c r="N76" s="12">
        <f t="shared" si="9"/>
        <v>82.08333333333334</v>
      </c>
      <c r="O76" s="12"/>
      <c r="P76" s="12"/>
    </row>
    <row r="77" spans="1:16" ht="12.75">
      <c r="A77" s="42" t="s">
        <v>56</v>
      </c>
      <c r="B77" s="35" t="s">
        <v>16</v>
      </c>
      <c r="C77" s="10">
        <v>13</v>
      </c>
      <c r="D77" s="10">
        <v>14</v>
      </c>
      <c r="E77" s="10">
        <v>12</v>
      </c>
      <c r="F77" s="10">
        <v>13</v>
      </c>
      <c r="G77" s="10">
        <v>12</v>
      </c>
      <c r="H77" s="10">
        <v>10</v>
      </c>
      <c r="I77" s="10">
        <v>12</v>
      </c>
      <c r="J77" s="10">
        <v>13</v>
      </c>
      <c r="K77" s="10">
        <v>10</v>
      </c>
      <c r="L77" s="10">
        <f t="shared" si="7"/>
        <v>95.5</v>
      </c>
      <c r="M77" s="17">
        <f t="shared" si="8"/>
        <v>11.9375</v>
      </c>
      <c r="N77" s="12">
        <f t="shared" si="9"/>
        <v>79.58333333333334</v>
      </c>
      <c r="O77" s="12">
        <v>80.83333333333334</v>
      </c>
      <c r="P77" s="12">
        <f>N77-O77</f>
        <v>-1.25</v>
      </c>
    </row>
    <row r="78" spans="1:16" ht="12.75">
      <c r="A78" s="40" t="s">
        <v>107</v>
      </c>
      <c r="B78" s="35" t="s">
        <v>16</v>
      </c>
      <c r="C78" s="10">
        <v>14</v>
      </c>
      <c r="D78" s="10">
        <v>15</v>
      </c>
      <c r="E78" s="10">
        <v>12</v>
      </c>
      <c r="F78" s="10">
        <v>12</v>
      </c>
      <c r="G78" s="10">
        <v>11</v>
      </c>
      <c r="H78" s="10">
        <v>11</v>
      </c>
      <c r="I78" s="10">
        <v>12</v>
      </c>
      <c r="J78" s="10">
        <v>9</v>
      </c>
      <c r="K78" s="10">
        <v>13</v>
      </c>
      <c r="L78" s="10">
        <f t="shared" si="7"/>
        <v>94.5</v>
      </c>
      <c r="M78" s="17">
        <f t="shared" si="8"/>
        <v>11.8125</v>
      </c>
      <c r="N78" s="12">
        <f t="shared" si="9"/>
        <v>78.75</v>
      </c>
      <c r="O78" s="12">
        <v>80.41666666666667</v>
      </c>
      <c r="P78" s="12">
        <f>N78-O78</f>
        <v>-1.6666666666666714</v>
      </c>
    </row>
    <row r="79" spans="1:16" ht="12.75">
      <c r="A79" s="44" t="s">
        <v>65</v>
      </c>
      <c r="B79" s="35" t="s">
        <v>16</v>
      </c>
      <c r="C79" s="10">
        <v>12</v>
      </c>
      <c r="D79" s="10">
        <v>15</v>
      </c>
      <c r="E79" s="10">
        <v>11</v>
      </c>
      <c r="F79" s="10">
        <v>12</v>
      </c>
      <c r="G79" s="10">
        <v>10</v>
      </c>
      <c r="H79" s="10">
        <v>13</v>
      </c>
      <c r="I79" s="10">
        <v>13</v>
      </c>
      <c r="J79" s="10">
        <v>10</v>
      </c>
      <c r="K79" s="10">
        <v>12</v>
      </c>
      <c r="L79" s="2">
        <f t="shared" si="7"/>
        <v>94.5</v>
      </c>
      <c r="M79" s="11">
        <f t="shared" si="8"/>
        <v>11.8125</v>
      </c>
      <c r="N79" s="12">
        <f t="shared" si="9"/>
        <v>78.75</v>
      </c>
      <c r="O79" s="12">
        <v>78.75</v>
      </c>
      <c r="P79" s="12">
        <f>N79-O79</f>
        <v>0</v>
      </c>
    </row>
    <row r="80" spans="1:16" ht="12.75">
      <c r="A80" s="40" t="s">
        <v>108</v>
      </c>
      <c r="B80" s="35" t="s">
        <v>16</v>
      </c>
      <c r="C80" s="10">
        <v>10</v>
      </c>
      <c r="D80" s="10">
        <v>13</v>
      </c>
      <c r="E80" s="10">
        <v>11</v>
      </c>
      <c r="F80" s="10">
        <v>10</v>
      </c>
      <c r="G80" s="10">
        <v>11</v>
      </c>
      <c r="H80" s="10">
        <v>5</v>
      </c>
      <c r="I80" s="10">
        <v>6</v>
      </c>
      <c r="J80" s="10">
        <v>9</v>
      </c>
      <c r="K80" s="10">
        <v>13</v>
      </c>
      <c r="L80" s="2">
        <f t="shared" si="7"/>
        <v>76.5</v>
      </c>
      <c r="M80" s="11">
        <f t="shared" si="8"/>
        <v>9.5625</v>
      </c>
      <c r="N80" s="12">
        <f t="shared" si="9"/>
        <v>63.75</v>
      </c>
      <c r="O80" s="12">
        <v>68.75</v>
      </c>
      <c r="P80" s="12">
        <f>N80-O80</f>
        <v>-5</v>
      </c>
    </row>
    <row r="81" spans="1:16" ht="12.75">
      <c r="A81" s="40" t="s">
        <v>60</v>
      </c>
      <c r="B81" s="35" t="s">
        <v>16</v>
      </c>
      <c r="C81" s="10">
        <v>14</v>
      </c>
      <c r="D81" s="10">
        <v>15</v>
      </c>
      <c r="E81" s="10">
        <v>14</v>
      </c>
      <c r="F81" s="10">
        <v>12</v>
      </c>
      <c r="G81" s="10">
        <v>12</v>
      </c>
      <c r="H81" s="10">
        <v>11</v>
      </c>
      <c r="I81" s="10">
        <v>13</v>
      </c>
      <c r="J81" s="10">
        <v>11</v>
      </c>
      <c r="K81" s="10">
        <v>14</v>
      </c>
      <c r="L81" s="10">
        <f t="shared" si="7"/>
        <v>101.5</v>
      </c>
      <c r="M81" s="17">
        <f t="shared" si="8"/>
        <v>12.6875</v>
      </c>
      <c r="N81" s="12">
        <f t="shared" si="9"/>
        <v>84.58333333333334</v>
      </c>
      <c r="O81" s="12">
        <v>80</v>
      </c>
      <c r="P81" s="12">
        <f>N81-O81</f>
        <v>4.583333333333343</v>
      </c>
    </row>
    <row r="82" spans="1:16" ht="12.75">
      <c r="A82" s="40" t="s">
        <v>109</v>
      </c>
      <c r="B82" s="35" t="s">
        <v>17</v>
      </c>
      <c r="C82" s="10">
        <v>14</v>
      </c>
      <c r="D82" s="10">
        <v>15</v>
      </c>
      <c r="E82" s="10">
        <v>15</v>
      </c>
      <c r="F82" s="10">
        <v>13</v>
      </c>
      <c r="G82" s="10">
        <v>13</v>
      </c>
      <c r="H82" s="10">
        <v>13</v>
      </c>
      <c r="I82" s="10">
        <v>14</v>
      </c>
      <c r="J82" s="10">
        <v>12</v>
      </c>
      <c r="K82" s="10">
        <v>14</v>
      </c>
      <c r="L82" s="10">
        <f t="shared" si="7"/>
        <v>108.5</v>
      </c>
      <c r="M82" s="17">
        <f t="shared" si="8"/>
        <v>13.5625</v>
      </c>
      <c r="N82" s="12">
        <f t="shared" si="9"/>
        <v>90.41666666666667</v>
      </c>
      <c r="O82" s="12"/>
      <c r="P82" s="12"/>
    </row>
    <row r="83" spans="1:16" ht="12.75">
      <c r="A83" s="40" t="s">
        <v>110</v>
      </c>
      <c r="B83" s="35" t="s">
        <v>17</v>
      </c>
      <c r="C83" s="10">
        <v>15</v>
      </c>
      <c r="D83" s="10">
        <v>15</v>
      </c>
      <c r="E83" s="10">
        <v>14</v>
      </c>
      <c r="F83" s="10">
        <v>14</v>
      </c>
      <c r="G83" s="10">
        <v>14</v>
      </c>
      <c r="H83" s="10">
        <v>15</v>
      </c>
      <c r="I83" s="10">
        <v>14</v>
      </c>
      <c r="J83" s="10">
        <v>13</v>
      </c>
      <c r="K83" s="10">
        <v>15</v>
      </c>
      <c r="L83" s="10">
        <f t="shared" si="7"/>
        <v>114</v>
      </c>
      <c r="M83" s="17">
        <f t="shared" si="8"/>
        <v>14.25</v>
      </c>
      <c r="N83" s="12">
        <f t="shared" si="9"/>
        <v>95</v>
      </c>
      <c r="O83" s="12"/>
      <c r="P83" s="12"/>
    </row>
    <row r="84" spans="1:16" ht="12.75">
      <c r="A84" s="40" t="s">
        <v>111</v>
      </c>
      <c r="B84" s="35" t="s">
        <v>17</v>
      </c>
      <c r="C84" s="10">
        <v>12</v>
      </c>
      <c r="D84" s="10">
        <v>15</v>
      </c>
      <c r="E84" s="10">
        <v>14</v>
      </c>
      <c r="F84" s="10">
        <v>12</v>
      </c>
      <c r="G84" s="10">
        <v>8</v>
      </c>
      <c r="H84" s="10">
        <v>10</v>
      </c>
      <c r="I84" s="10">
        <v>14</v>
      </c>
      <c r="J84" s="10">
        <v>14</v>
      </c>
      <c r="K84" s="10">
        <v>14</v>
      </c>
      <c r="L84" s="10">
        <f aca="true" t="shared" si="11" ref="L84:L101">((C84+D84)/2)+(K84+E84+F84+G84+H84+I84+J84)</f>
        <v>99.5</v>
      </c>
      <c r="M84" s="17">
        <f aca="true" t="shared" si="12" ref="M84:M101">(((C84+D84)/2)+(E84+F84+G84+H84+I84+J84+K84))/8</f>
        <v>12.4375</v>
      </c>
      <c r="N84" s="12">
        <f t="shared" si="9"/>
        <v>82.91666666666667</v>
      </c>
      <c r="O84" s="12">
        <v>79.58333333333334</v>
      </c>
      <c r="P84" s="12">
        <f>N84-O84</f>
        <v>3.3333333333333286</v>
      </c>
    </row>
    <row r="85" spans="1:16" ht="12.75">
      <c r="A85" s="40" t="s">
        <v>112</v>
      </c>
      <c r="B85" s="35" t="s">
        <v>17</v>
      </c>
      <c r="C85" s="10">
        <v>13</v>
      </c>
      <c r="D85" s="10">
        <v>15</v>
      </c>
      <c r="E85" s="10">
        <v>13</v>
      </c>
      <c r="F85" s="10">
        <v>12</v>
      </c>
      <c r="G85" s="10">
        <v>11</v>
      </c>
      <c r="H85" s="10">
        <v>10</v>
      </c>
      <c r="I85" s="10">
        <v>13</v>
      </c>
      <c r="J85" s="10">
        <v>14</v>
      </c>
      <c r="K85" s="10">
        <v>15</v>
      </c>
      <c r="L85" s="10">
        <f t="shared" si="11"/>
        <v>102</v>
      </c>
      <c r="M85" s="17">
        <f t="shared" si="12"/>
        <v>12.75</v>
      </c>
      <c r="N85" s="12">
        <f t="shared" si="9"/>
        <v>85</v>
      </c>
      <c r="O85" s="12"/>
      <c r="P85" s="12"/>
    </row>
    <row r="86" spans="1:16" ht="12.75">
      <c r="A86" s="40" t="s">
        <v>113</v>
      </c>
      <c r="B86" s="35" t="s">
        <v>17</v>
      </c>
      <c r="C86" s="10">
        <v>10</v>
      </c>
      <c r="D86" s="10">
        <v>15</v>
      </c>
      <c r="E86" s="10">
        <v>14</v>
      </c>
      <c r="F86" s="10">
        <v>12</v>
      </c>
      <c r="G86" s="10">
        <v>11</v>
      </c>
      <c r="H86" s="10">
        <v>11</v>
      </c>
      <c r="I86" s="10">
        <v>12</v>
      </c>
      <c r="J86" s="10">
        <v>12</v>
      </c>
      <c r="K86" s="10">
        <v>15</v>
      </c>
      <c r="L86" s="10">
        <f t="shared" si="11"/>
        <v>99.5</v>
      </c>
      <c r="M86" s="17">
        <f t="shared" si="12"/>
        <v>12.4375</v>
      </c>
      <c r="N86" s="12">
        <f t="shared" si="9"/>
        <v>82.91666666666667</v>
      </c>
      <c r="O86" s="12">
        <v>87.91666666666667</v>
      </c>
      <c r="P86" s="12">
        <f aca="true" t="shared" si="13" ref="P86:P93">N86-O86</f>
        <v>-5</v>
      </c>
    </row>
    <row r="87" spans="1:16" ht="12.75">
      <c r="A87" s="40" t="s">
        <v>48</v>
      </c>
      <c r="B87" s="35" t="s">
        <v>17</v>
      </c>
      <c r="C87" s="10">
        <v>14</v>
      </c>
      <c r="D87" s="10">
        <v>15</v>
      </c>
      <c r="E87" s="10">
        <v>13</v>
      </c>
      <c r="F87" s="10">
        <v>13</v>
      </c>
      <c r="G87" s="10">
        <v>10</v>
      </c>
      <c r="H87" s="10">
        <v>13</v>
      </c>
      <c r="I87" s="10">
        <v>13</v>
      </c>
      <c r="J87" s="10">
        <v>14</v>
      </c>
      <c r="K87" s="10">
        <v>14</v>
      </c>
      <c r="L87" s="10">
        <f t="shared" si="11"/>
        <v>104.5</v>
      </c>
      <c r="M87" s="17">
        <f t="shared" si="12"/>
        <v>13.0625</v>
      </c>
      <c r="N87" s="12">
        <f t="shared" si="9"/>
        <v>87.08333333333334</v>
      </c>
      <c r="O87" s="12">
        <v>84.16666666666667</v>
      </c>
      <c r="P87" s="12">
        <f t="shared" si="13"/>
        <v>2.9166666666666714</v>
      </c>
    </row>
    <row r="88" spans="1:16" ht="12.75">
      <c r="A88" s="40" t="s">
        <v>114</v>
      </c>
      <c r="B88" s="35" t="s">
        <v>17</v>
      </c>
      <c r="C88" s="10">
        <v>15</v>
      </c>
      <c r="D88" s="10">
        <v>15</v>
      </c>
      <c r="E88" s="10">
        <v>11</v>
      </c>
      <c r="F88" s="10">
        <v>12</v>
      </c>
      <c r="G88" s="10">
        <v>11</v>
      </c>
      <c r="H88" s="10">
        <v>12</v>
      </c>
      <c r="I88" s="10">
        <v>13</v>
      </c>
      <c r="J88" s="10">
        <v>10</v>
      </c>
      <c r="K88" s="10">
        <v>13</v>
      </c>
      <c r="L88" s="10">
        <f t="shared" si="11"/>
        <v>97</v>
      </c>
      <c r="M88" s="17">
        <f t="shared" si="12"/>
        <v>12.125</v>
      </c>
      <c r="N88" s="12">
        <f>L88/1.2</f>
        <v>80.83333333333334</v>
      </c>
      <c r="O88" s="12">
        <v>82.5</v>
      </c>
      <c r="P88" s="12">
        <f t="shared" si="13"/>
        <v>-1.6666666666666572</v>
      </c>
    </row>
    <row r="89" spans="1:16" ht="12.75">
      <c r="A89" s="40" t="s">
        <v>115</v>
      </c>
      <c r="B89" s="35" t="s">
        <v>17</v>
      </c>
      <c r="C89" s="10">
        <v>12</v>
      </c>
      <c r="D89" s="10">
        <v>15</v>
      </c>
      <c r="E89" s="10">
        <v>14</v>
      </c>
      <c r="F89" s="10">
        <v>13</v>
      </c>
      <c r="G89" s="10">
        <v>13</v>
      </c>
      <c r="H89" s="10">
        <v>10</v>
      </c>
      <c r="I89" s="10">
        <v>14</v>
      </c>
      <c r="J89" s="10">
        <v>14</v>
      </c>
      <c r="K89" s="10">
        <v>15</v>
      </c>
      <c r="L89" s="10">
        <f t="shared" si="11"/>
        <v>106.5</v>
      </c>
      <c r="M89" s="17">
        <f t="shared" si="12"/>
        <v>13.3125</v>
      </c>
      <c r="N89" s="12">
        <f>L89/1.2</f>
        <v>88.75</v>
      </c>
      <c r="O89" s="12">
        <v>82.5</v>
      </c>
      <c r="P89" s="12">
        <f t="shared" si="13"/>
        <v>6.25</v>
      </c>
    </row>
    <row r="90" spans="1:16" ht="12.75">
      <c r="A90" s="40" t="s">
        <v>116</v>
      </c>
      <c r="B90" s="35" t="s">
        <v>17</v>
      </c>
      <c r="C90" s="10">
        <v>13</v>
      </c>
      <c r="D90" s="10">
        <v>15</v>
      </c>
      <c r="E90" s="10">
        <v>14</v>
      </c>
      <c r="F90" s="10">
        <v>13</v>
      </c>
      <c r="G90" s="10">
        <v>12</v>
      </c>
      <c r="H90" s="10">
        <v>12</v>
      </c>
      <c r="I90" s="10">
        <v>11</v>
      </c>
      <c r="J90" s="10">
        <v>11</v>
      </c>
      <c r="K90" s="10">
        <v>15</v>
      </c>
      <c r="L90" s="10">
        <f t="shared" si="11"/>
        <v>102</v>
      </c>
      <c r="M90" s="17">
        <f t="shared" si="12"/>
        <v>12.75</v>
      </c>
      <c r="N90" s="12">
        <f>L90/1.2</f>
        <v>85</v>
      </c>
      <c r="O90" s="12">
        <v>82.5</v>
      </c>
      <c r="P90" s="12">
        <f t="shared" si="13"/>
        <v>2.5</v>
      </c>
    </row>
    <row r="91" spans="1:16" ht="12.75">
      <c r="A91" s="40" t="s">
        <v>117</v>
      </c>
      <c r="B91" s="35" t="s">
        <v>17</v>
      </c>
      <c r="C91" s="10">
        <v>12</v>
      </c>
      <c r="D91" s="10">
        <v>15</v>
      </c>
      <c r="E91" s="10">
        <v>14</v>
      </c>
      <c r="F91" s="10">
        <v>13</v>
      </c>
      <c r="G91" s="10">
        <v>12</v>
      </c>
      <c r="H91" s="10">
        <v>12</v>
      </c>
      <c r="I91" s="10">
        <v>14</v>
      </c>
      <c r="J91" s="10">
        <v>14</v>
      </c>
      <c r="K91" s="10">
        <v>13</v>
      </c>
      <c r="L91" s="10">
        <f t="shared" si="11"/>
        <v>105.5</v>
      </c>
      <c r="M91" s="17">
        <f t="shared" si="12"/>
        <v>13.1875</v>
      </c>
      <c r="N91" s="12">
        <f>(((C91+D91)/2)+(E91+F91+G91+H91+I91+J91+K91))/1.2</f>
        <v>87.91666666666667</v>
      </c>
      <c r="O91" s="12">
        <v>82.5</v>
      </c>
      <c r="P91" s="12">
        <f t="shared" si="13"/>
        <v>5.416666666666671</v>
      </c>
    </row>
    <row r="92" spans="1:16" ht="12.75">
      <c r="A92" s="40" t="s">
        <v>66</v>
      </c>
      <c r="B92" s="35" t="s">
        <v>17</v>
      </c>
      <c r="C92" s="10">
        <v>14</v>
      </c>
      <c r="D92" s="10">
        <v>13</v>
      </c>
      <c r="E92" s="10">
        <v>11</v>
      </c>
      <c r="F92" s="10">
        <v>13</v>
      </c>
      <c r="G92" s="10">
        <v>12</v>
      </c>
      <c r="H92" s="10">
        <v>11</v>
      </c>
      <c r="I92" s="10">
        <v>12</v>
      </c>
      <c r="J92" s="10">
        <v>10</v>
      </c>
      <c r="K92" s="10">
        <v>14</v>
      </c>
      <c r="L92" s="10">
        <f t="shared" si="11"/>
        <v>96.5</v>
      </c>
      <c r="M92" s="17">
        <f t="shared" si="12"/>
        <v>12.0625</v>
      </c>
      <c r="N92" s="12">
        <f>(((C92+D92)/2)+(E92+F92+G92+H92+I92+J92+K92))/1.2</f>
        <v>80.41666666666667</v>
      </c>
      <c r="O92" s="12">
        <v>78.75</v>
      </c>
      <c r="P92" s="12">
        <f t="shared" si="13"/>
        <v>1.6666666666666714</v>
      </c>
    </row>
    <row r="93" spans="1:16" ht="12.75">
      <c r="A93" s="40" t="s">
        <v>118</v>
      </c>
      <c r="B93" s="35" t="s">
        <v>17</v>
      </c>
      <c r="C93" s="2">
        <v>14</v>
      </c>
      <c r="D93" s="2">
        <v>15</v>
      </c>
      <c r="E93" s="2">
        <v>15</v>
      </c>
      <c r="F93" s="10">
        <v>13</v>
      </c>
      <c r="G93" s="10">
        <v>14</v>
      </c>
      <c r="H93" s="10">
        <v>12</v>
      </c>
      <c r="I93" s="10">
        <v>14</v>
      </c>
      <c r="J93" s="10">
        <v>12</v>
      </c>
      <c r="K93" s="10">
        <v>14</v>
      </c>
      <c r="L93" s="10">
        <f t="shared" si="11"/>
        <v>108.5</v>
      </c>
      <c r="M93" s="17">
        <f t="shared" si="12"/>
        <v>13.5625</v>
      </c>
      <c r="N93" s="12">
        <f>(((C93+D93)/2)+(E93+F93+G93+H93+I93+J93+K93))/1.2</f>
        <v>90.41666666666667</v>
      </c>
      <c r="O93" s="12">
        <v>93.75</v>
      </c>
      <c r="P93" s="12">
        <f t="shared" si="13"/>
        <v>-3.3333333333333286</v>
      </c>
    </row>
    <row r="94" spans="1:16" ht="12.75">
      <c r="A94" s="40" t="s">
        <v>119</v>
      </c>
      <c r="B94" s="35" t="s">
        <v>17</v>
      </c>
      <c r="C94" s="10">
        <v>8</v>
      </c>
      <c r="D94" s="10">
        <v>11</v>
      </c>
      <c r="E94" s="10">
        <v>13</v>
      </c>
      <c r="F94" s="10">
        <v>10</v>
      </c>
      <c r="G94" s="10">
        <v>9</v>
      </c>
      <c r="H94" s="10">
        <v>8</v>
      </c>
      <c r="I94" s="10">
        <v>11</v>
      </c>
      <c r="J94" s="10">
        <v>8</v>
      </c>
      <c r="K94" s="10">
        <v>14</v>
      </c>
      <c r="L94" s="10">
        <f t="shared" si="11"/>
        <v>82.5</v>
      </c>
      <c r="M94" s="17">
        <f t="shared" si="12"/>
        <v>10.3125</v>
      </c>
      <c r="N94" s="12">
        <f>(((C94+D94)/2)+(E94+F94+G94+H94+I94+J94+K94))/1.2</f>
        <v>68.75</v>
      </c>
      <c r="O94" s="12"/>
      <c r="P94" s="12"/>
    </row>
    <row r="95" spans="1:16" ht="12.75">
      <c r="A95" s="46" t="s">
        <v>83</v>
      </c>
      <c r="B95" s="35" t="s">
        <v>17</v>
      </c>
      <c r="C95" s="10">
        <v>14</v>
      </c>
      <c r="D95" s="10">
        <v>15</v>
      </c>
      <c r="E95" s="10">
        <v>13</v>
      </c>
      <c r="F95" s="10">
        <v>13</v>
      </c>
      <c r="G95" s="10">
        <v>12</v>
      </c>
      <c r="H95" s="10">
        <v>12</v>
      </c>
      <c r="I95" s="10">
        <v>13</v>
      </c>
      <c r="J95" s="10">
        <v>11</v>
      </c>
      <c r="K95" s="10">
        <v>14</v>
      </c>
      <c r="L95" s="10">
        <f t="shared" si="11"/>
        <v>102.5</v>
      </c>
      <c r="M95" s="17">
        <f t="shared" si="12"/>
        <v>12.8125</v>
      </c>
      <c r="N95" s="12">
        <f>(((C95+D95)/2)+(E95+F95+G95+H95+I95+J95+K95))/1.2</f>
        <v>85.41666666666667</v>
      </c>
      <c r="O95" s="12">
        <v>84.58333333333334</v>
      </c>
      <c r="P95" s="12">
        <f>N95-O95</f>
        <v>0.8333333333333286</v>
      </c>
    </row>
    <row r="96" spans="1:16" ht="12.75">
      <c r="A96" s="40" t="s">
        <v>120</v>
      </c>
      <c r="B96" s="35" t="s">
        <v>17</v>
      </c>
      <c r="C96" s="10">
        <v>14</v>
      </c>
      <c r="D96" s="10">
        <v>15</v>
      </c>
      <c r="E96" s="10">
        <v>14</v>
      </c>
      <c r="F96" s="10">
        <v>12</v>
      </c>
      <c r="G96" s="10">
        <v>13</v>
      </c>
      <c r="H96" s="10">
        <v>12</v>
      </c>
      <c r="I96" s="10">
        <v>13</v>
      </c>
      <c r="J96" s="10">
        <v>13</v>
      </c>
      <c r="K96" s="10">
        <v>14</v>
      </c>
      <c r="L96" s="10">
        <f t="shared" si="11"/>
        <v>105.5</v>
      </c>
      <c r="M96" s="17">
        <f t="shared" si="12"/>
        <v>13.1875</v>
      </c>
      <c r="N96" s="12">
        <v>87.92</v>
      </c>
      <c r="O96" s="12">
        <v>89.58333333333334</v>
      </c>
      <c r="P96" s="12">
        <f>N96-O96</f>
        <v>-1.663333333333341</v>
      </c>
    </row>
    <row r="97" spans="1:16" ht="12.75">
      <c r="A97" s="59" t="s">
        <v>121</v>
      </c>
      <c r="B97" s="35" t="s">
        <v>17</v>
      </c>
      <c r="C97" s="10">
        <v>12</v>
      </c>
      <c r="D97" s="10">
        <v>15</v>
      </c>
      <c r="E97" s="10">
        <v>14</v>
      </c>
      <c r="F97" s="10">
        <v>12</v>
      </c>
      <c r="G97" s="10">
        <v>12</v>
      </c>
      <c r="H97" s="10">
        <v>12</v>
      </c>
      <c r="I97" s="10">
        <v>11</v>
      </c>
      <c r="J97" s="10">
        <v>12</v>
      </c>
      <c r="K97" s="10">
        <v>11</v>
      </c>
      <c r="L97" s="10">
        <f t="shared" si="11"/>
        <v>97.5</v>
      </c>
      <c r="M97" s="17">
        <f t="shared" si="12"/>
        <v>12.1875</v>
      </c>
      <c r="N97" s="12">
        <f>(((C97+D97)/2)+(E97+F97+G97+H97+I97+J97+K97))/1.2</f>
        <v>81.25</v>
      </c>
      <c r="O97" s="12">
        <v>82.91666666666667</v>
      </c>
      <c r="P97" s="12">
        <f>N97-O97</f>
        <v>-1.6666666666666714</v>
      </c>
    </row>
    <row r="98" spans="1:16" ht="12.75">
      <c r="A98" s="40" t="s">
        <v>85</v>
      </c>
      <c r="B98" s="35" t="s">
        <v>17</v>
      </c>
      <c r="C98" s="10">
        <v>12</v>
      </c>
      <c r="D98" s="10">
        <v>14</v>
      </c>
      <c r="E98" s="10">
        <v>13</v>
      </c>
      <c r="F98" s="10">
        <v>9</v>
      </c>
      <c r="G98" s="10">
        <v>8</v>
      </c>
      <c r="H98" s="10">
        <v>6</v>
      </c>
      <c r="I98" s="10">
        <v>10</v>
      </c>
      <c r="J98" s="10">
        <v>10</v>
      </c>
      <c r="K98" s="10">
        <v>10</v>
      </c>
      <c r="L98" s="10">
        <f t="shared" si="11"/>
        <v>79</v>
      </c>
      <c r="M98" s="17">
        <f t="shared" si="12"/>
        <v>9.875</v>
      </c>
      <c r="N98" s="12">
        <f>(((C98+D98)/2)+(E98+F98+G98+H98+I98+J98+K98))/1.2</f>
        <v>65.83333333333334</v>
      </c>
      <c r="O98" s="12"/>
      <c r="P98" s="12"/>
    </row>
    <row r="99" spans="1:16" ht="12.75">
      <c r="A99" s="40" t="s">
        <v>122</v>
      </c>
      <c r="B99" s="35" t="s">
        <v>17</v>
      </c>
      <c r="C99" s="10">
        <v>13</v>
      </c>
      <c r="D99" s="10">
        <v>15</v>
      </c>
      <c r="E99" s="10">
        <v>15</v>
      </c>
      <c r="F99" s="10">
        <v>14</v>
      </c>
      <c r="G99" s="10">
        <v>12</v>
      </c>
      <c r="H99" s="10">
        <v>13</v>
      </c>
      <c r="I99" s="10">
        <v>14</v>
      </c>
      <c r="J99" s="10">
        <v>11</v>
      </c>
      <c r="K99" s="10">
        <v>12</v>
      </c>
      <c r="L99" s="10">
        <f t="shared" si="11"/>
        <v>105</v>
      </c>
      <c r="M99" s="17">
        <f t="shared" si="12"/>
        <v>13.125</v>
      </c>
      <c r="N99" s="12">
        <f>(((C99+D99)/2)+(E99+F99+G99+H99+I99+J99+K99))/1.2</f>
        <v>87.5</v>
      </c>
      <c r="O99" s="12">
        <v>91.25</v>
      </c>
      <c r="P99" s="12">
        <f>N99-O99</f>
        <v>-3.75</v>
      </c>
    </row>
    <row r="100" spans="1:16" ht="12.75">
      <c r="A100" s="40" t="s">
        <v>123</v>
      </c>
      <c r="B100" s="35" t="s">
        <v>17</v>
      </c>
      <c r="C100" s="10">
        <v>8</v>
      </c>
      <c r="D100" s="10">
        <v>13</v>
      </c>
      <c r="E100" s="10">
        <v>15</v>
      </c>
      <c r="F100" s="10">
        <v>10</v>
      </c>
      <c r="G100" s="10">
        <v>10</v>
      </c>
      <c r="H100" s="10">
        <v>10</v>
      </c>
      <c r="I100" s="10">
        <v>10</v>
      </c>
      <c r="J100" s="10">
        <v>12</v>
      </c>
      <c r="K100" s="10">
        <v>14</v>
      </c>
      <c r="L100" s="10">
        <f t="shared" si="11"/>
        <v>91.5</v>
      </c>
      <c r="M100" s="17">
        <f t="shared" si="12"/>
        <v>11.4375</v>
      </c>
      <c r="N100" s="12">
        <f>(((C100+D100)/2)+(E100+F100+G100+H100+I100+J100+K100))/1.2</f>
        <v>76.25</v>
      </c>
      <c r="O100" s="12"/>
      <c r="P100" s="12"/>
    </row>
    <row r="101" spans="1:16" ht="12.75">
      <c r="A101" s="40" t="s">
        <v>84</v>
      </c>
      <c r="B101" s="35" t="s">
        <v>17</v>
      </c>
      <c r="C101" s="10">
        <v>12</v>
      </c>
      <c r="D101" s="10">
        <v>15</v>
      </c>
      <c r="E101" s="10">
        <v>14</v>
      </c>
      <c r="F101" s="10">
        <v>11</v>
      </c>
      <c r="G101" s="10">
        <v>14</v>
      </c>
      <c r="H101" s="10">
        <v>13</v>
      </c>
      <c r="I101" s="10">
        <v>12</v>
      </c>
      <c r="J101" s="10">
        <v>13</v>
      </c>
      <c r="K101" s="10">
        <v>14</v>
      </c>
      <c r="L101" s="10">
        <f t="shared" si="11"/>
        <v>104.5</v>
      </c>
      <c r="M101" s="17">
        <f t="shared" si="12"/>
        <v>13.0625</v>
      </c>
      <c r="N101" s="12">
        <f>(((C101+D101)/2)+(E101+F101+G101+H101+I101+J101+K101))/1.2</f>
        <v>87.08333333333334</v>
      </c>
      <c r="O101" s="12"/>
      <c r="P101" s="12"/>
    </row>
    <row r="102" spans="1:16" ht="12.75">
      <c r="A102" s="40" t="s">
        <v>73</v>
      </c>
      <c r="B102" s="35" t="s">
        <v>12</v>
      </c>
      <c r="C102" s="10">
        <v>10</v>
      </c>
      <c r="D102" s="10">
        <v>14</v>
      </c>
      <c r="E102" s="10">
        <v>11</v>
      </c>
      <c r="F102" s="10">
        <v>9</v>
      </c>
      <c r="G102" s="10">
        <v>10</v>
      </c>
      <c r="H102" s="10">
        <v>12</v>
      </c>
      <c r="I102" s="10">
        <v>11</v>
      </c>
      <c r="J102" s="10">
        <v>11</v>
      </c>
      <c r="K102" s="10">
        <v>10</v>
      </c>
      <c r="L102" s="10">
        <f aca="true" t="shared" si="14" ref="L102:L121">((C102+D102)/2)+(K102+E102+F102+G102+H102+I102+J102)</f>
        <v>86</v>
      </c>
      <c r="M102" s="17">
        <f aca="true" t="shared" si="15" ref="M102:M121">(((C102+D102)/2)+(E102+F102+G102+H102+I102+J102+K102))/8</f>
        <v>10.75</v>
      </c>
      <c r="N102" s="12">
        <f aca="true" t="shared" si="16" ref="N102:N121">(((C102+D102)/2)+(E102+F102+G102+H102+I102+J102+K102))/1.2</f>
        <v>71.66666666666667</v>
      </c>
      <c r="O102" s="12">
        <v>69.58333333333334</v>
      </c>
      <c r="P102" s="12">
        <f>N102-O102</f>
        <v>2.0833333333333286</v>
      </c>
    </row>
    <row r="103" spans="1:16" ht="12.75">
      <c r="A103" s="44" t="s">
        <v>23</v>
      </c>
      <c r="B103" s="35" t="s">
        <v>12</v>
      </c>
      <c r="C103" s="2">
        <v>15</v>
      </c>
      <c r="D103" s="2">
        <v>15</v>
      </c>
      <c r="E103" s="2">
        <v>14</v>
      </c>
      <c r="F103" s="10">
        <v>14</v>
      </c>
      <c r="G103" s="10">
        <v>13</v>
      </c>
      <c r="H103" s="10">
        <v>15</v>
      </c>
      <c r="I103" s="10">
        <v>13</v>
      </c>
      <c r="J103" s="10">
        <v>13</v>
      </c>
      <c r="K103" s="10">
        <v>14</v>
      </c>
      <c r="L103" s="2">
        <f t="shared" si="14"/>
        <v>111</v>
      </c>
      <c r="M103" s="17">
        <f t="shared" si="15"/>
        <v>13.875</v>
      </c>
      <c r="N103" s="12">
        <f t="shared" si="16"/>
        <v>92.5</v>
      </c>
      <c r="O103" s="12">
        <v>90.83333333333334</v>
      </c>
      <c r="P103" s="12">
        <f>N103-O103</f>
        <v>1.6666666666666572</v>
      </c>
    </row>
    <row r="104" spans="1:16" ht="12.75">
      <c r="A104" s="46" t="s">
        <v>124</v>
      </c>
      <c r="B104" s="39" t="s">
        <v>12</v>
      </c>
      <c r="C104" s="10">
        <v>12</v>
      </c>
      <c r="D104" s="10">
        <v>14</v>
      </c>
      <c r="E104" s="10">
        <v>12</v>
      </c>
      <c r="F104" s="10">
        <v>10</v>
      </c>
      <c r="G104" s="10">
        <v>12</v>
      </c>
      <c r="H104" s="10">
        <v>13</v>
      </c>
      <c r="I104" s="10">
        <v>13</v>
      </c>
      <c r="J104" s="10">
        <v>14</v>
      </c>
      <c r="K104" s="10">
        <v>15</v>
      </c>
      <c r="L104" s="2">
        <f t="shared" si="14"/>
        <v>102</v>
      </c>
      <c r="M104" s="17">
        <f t="shared" si="15"/>
        <v>12.75</v>
      </c>
      <c r="N104" s="12">
        <f t="shared" si="16"/>
        <v>85</v>
      </c>
      <c r="O104" s="12">
        <v>87.5</v>
      </c>
      <c r="P104" s="12">
        <f>N104-O104</f>
        <v>-2.5</v>
      </c>
    </row>
    <row r="105" spans="1:16" ht="12.75">
      <c r="A105" s="40" t="s">
        <v>41</v>
      </c>
      <c r="B105" s="35" t="s">
        <v>12</v>
      </c>
      <c r="C105" s="2">
        <v>13</v>
      </c>
      <c r="D105" s="2">
        <v>13</v>
      </c>
      <c r="E105" s="2">
        <v>12</v>
      </c>
      <c r="F105" s="10">
        <v>12</v>
      </c>
      <c r="G105" s="10">
        <v>12</v>
      </c>
      <c r="H105" s="10">
        <v>12</v>
      </c>
      <c r="I105" s="10">
        <v>13</v>
      </c>
      <c r="J105" s="10">
        <v>12</v>
      </c>
      <c r="K105" s="10">
        <v>13</v>
      </c>
      <c r="L105" s="10">
        <f t="shared" si="14"/>
        <v>99</v>
      </c>
      <c r="M105" s="17">
        <f t="shared" si="15"/>
        <v>12.375</v>
      </c>
      <c r="N105" s="12">
        <f t="shared" si="16"/>
        <v>82.5</v>
      </c>
      <c r="O105" s="12">
        <v>85</v>
      </c>
      <c r="P105" s="12">
        <f aca="true" t="shared" si="17" ref="P105:P111">N105-O105</f>
        <v>-2.5</v>
      </c>
    </row>
    <row r="106" spans="1:16" ht="12.75">
      <c r="A106" s="40" t="s">
        <v>125</v>
      </c>
      <c r="B106" s="35" t="s">
        <v>12</v>
      </c>
      <c r="C106" s="10">
        <v>12</v>
      </c>
      <c r="D106" s="10">
        <v>13</v>
      </c>
      <c r="E106" s="10">
        <v>11</v>
      </c>
      <c r="F106" s="10">
        <v>12</v>
      </c>
      <c r="G106" s="10">
        <v>11</v>
      </c>
      <c r="H106" s="10">
        <v>13</v>
      </c>
      <c r="I106" s="10">
        <v>11</v>
      </c>
      <c r="J106" s="10">
        <v>12</v>
      </c>
      <c r="K106" s="10">
        <v>13</v>
      </c>
      <c r="L106" s="2">
        <f t="shared" si="14"/>
        <v>95.5</v>
      </c>
      <c r="M106" s="17">
        <f t="shared" si="15"/>
        <v>11.9375</v>
      </c>
      <c r="N106" s="12">
        <f t="shared" si="16"/>
        <v>79.58333333333334</v>
      </c>
      <c r="O106" s="12">
        <v>78.75</v>
      </c>
      <c r="P106" s="12">
        <f t="shared" si="17"/>
        <v>0.8333333333333428</v>
      </c>
    </row>
    <row r="107" spans="1:16" ht="12.75">
      <c r="A107" s="41" t="s">
        <v>28</v>
      </c>
      <c r="B107" s="32" t="s">
        <v>12</v>
      </c>
      <c r="C107" s="10">
        <v>15</v>
      </c>
      <c r="D107" s="10">
        <v>14</v>
      </c>
      <c r="E107" s="10">
        <v>14</v>
      </c>
      <c r="F107" s="10">
        <v>14</v>
      </c>
      <c r="G107" s="10">
        <v>13</v>
      </c>
      <c r="H107" s="10">
        <v>15</v>
      </c>
      <c r="I107" s="10">
        <v>13</v>
      </c>
      <c r="J107" s="10">
        <v>13</v>
      </c>
      <c r="K107" s="10">
        <v>15</v>
      </c>
      <c r="L107" s="2">
        <f t="shared" si="14"/>
        <v>111.5</v>
      </c>
      <c r="M107" s="17">
        <f t="shared" si="15"/>
        <v>13.9375</v>
      </c>
      <c r="N107" s="12">
        <f t="shared" si="16"/>
        <v>92.91666666666667</v>
      </c>
      <c r="O107" s="12">
        <v>88.75</v>
      </c>
      <c r="P107" s="12">
        <f t="shared" si="17"/>
        <v>4.166666666666671</v>
      </c>
    </row>
    <row r="108" spans="1:16" ht="12.75">
      <c r="A108" s="46" t="s">
        <v>126</v>
      </c>
      <c r="B108" s="39" t="s">
        <v>12</v>
      </c>
      <c r="C108" s="2">
        <v>13</v>
      </c>
      <c r="D108" s="2">
        <v>12</v>
      </c>
      <c r="E108" s="2">
        <v>14</v>
      </c>
      <c r="F108" s="10">
        <v>13</v>
      </c>
      <c r="G108" s="10">
        <v>12</v>
      </c>
      <c r="H108" s="10">
        <v>13</v>
      </c>
      <c r="I108" s="10">
        <v>13</v>
      </c>
      <c r="J108" s="10">
        <v>14</v>
      </c>
      <c r="K108" s="10">
        <v>14</v>
      </c>
      <c r="L108" s="10">
        <f t="shared" si="14"/>
        <v>105.5</v>
      </c>
      <c r="M108" s="17">
        <f t="shared" si="15"/>
        <v>13.1875</v>
      </c>
      <c r="N108" s="12">
        <f t="shared" si="16"/>
        <v>87.91666666666667</v>
      </c>
      <c r="O108" s="12">
        <v>91.66666666666667</v>
      </c>
      <c r="P108" s="12">
        <f t="shared" si="17"/>
        <v>-3.75</v>
      </c>
    </row>
    <row r="109" spans="1:16" ht="12.75">
      <c r="A109" s="40" t="s">
        <v>67</v>
      </c>
      <c r="B109" s="35" t="s">
        <v>12</v>
      </c>
      <c r="C109" s="10">
        <v>13</v>
      </c>
      <c r="D109" s="10">
        <v>14</v>
      </c>
      <c r="E109" s="10">
        <v>11</v>
      </c>
      <c r="F109" s="10">
        <v>12</v>
      </c>
      <c r="G109" s="10">
        <v>11</v>
      </c>
      <c r="H109" s="10">
        <v>11</v>
      </c>
      <c r="I109" s="10">
        <v>13</v>
      </c>
      <c r="J109" s="10">
        <v>11</v>
      </c>
      <c r="K109" s="10">
        <v>13</v>
      </c>
      <c r="L109" s="2">
        <f t="shared" si="14"/>
        <v>95.5</v>
      </c>
      <c r="M109" s="17">
        <f t="shared" si="15"/>
        <v>11.9375</v>
      </c>
      <c r="N109" s="12">
        <f t="shared" si="16"/>
        <v>79.58333333333334</v>
      </c>
      <c r="O109" s="12">
        <v>78.75</v>
      </c>
      <c r="P109" s="12">
        <f t="shared" si="17"/>
        <v>0.8333333333333428</v>
      </c>
    </row>
    <row r="110" spans="1:16" ht="12.75">
      <c r="A110" s="44" t="s">
        <v>29</v>
      </c>
      <c r="B110" s="35" t="s">
        <v>12</v>
      </c>
      <c r="C110" s="10">
        <v>13</v>
      </c>
      <c r="D110" s="10">
        <v>15</v>
      </c>
      <c r="E110" s="10">
        <v>14</v>
      </c>
      <c r="F110" s="10">
        <v>13</v>
      </c>
      <c r="G110" s="10">
        <v>13</v>
      </c>
      <c r="H110" s="10">
        <v>12</v>
      </c>
      <c r="I110" s="10">
        <v>14</v>
      </c>
      <c r="J110" s="10">
        <v>13</v>
      </c>
      <c r="K110" s="10">
        <v>14</v>
      </c>
      <c r="L110" s="2">
        <f t="shared" si="14"/>
        <v>107</v>
      </c>
      <c r="M110" s="17">
        <f t="shared" si="15"/>
        <v>13.375</v>
      </c>
      <c r="N110" s="12">
        <f t="shared" si="16"/>
        <v>89.16666666666667</v>
      </c>
      <c r="O110" s="12">
        <v>88.75</v>
      </c>
      <c r="P110" s="12">
        <f t="shared" si="17"/>
        <v>0.4166666666666714</v>
      </c>
    </row>
    <row r="111" spans="1:16" ht="12.75">
      <c r="A111" s="44" t="s">
        <v>11</v>
      </c>
      <c r="B111" s="35" t="s">
        <v>12</v>
      </c>
      <c r="C111" s="10">
        <v>15</v>
      </c>
      <c r="D111" s="10">
        <v>15</v>
      </c>
      <c r="E111" s="10">
        <v>15</v>
      </c>
      <c r="F111" s="10">
        <v>14</v>
      </c>
      <c r="G111" s="10">
        <v>14</v>
      </c>
      <c r="H111" s="10">
        <v>15</v>
      </c>
      <c r="I111" s="10">
        <v>14</v>
      </c>
      <c r="J111" s="10">
        <v>14</v>
      </c>
      <c r="K111" s="10">
        <v>15</v>
      </c>
      <c r="L111" s="2">
        <f t="shared" si="14"/>
        <v>116</v>
      </c>
      <c r="M111" s="17">
        <f t="shared" si="15"/>
        <v>14.5</v>
      </c>
      <c r="N111" s="12">
        <f t="shared" si="16"/>
        <v>96.66666666666667</v>
      </c>
      <c r="O111" s="12">
        <v>96.66666666666667</v>
      </c>
      <c r="P111" s="12">
        <f t="shared" si="17"/>
        <v>0</v>
      </c>
    </row>
    <row r="112" spans="1:16" ht="12.75">
      <c r="A112" s="44" t="s">
        <v>127</v>
      </c>
      <c r="B112" s="35" t="s">
        <v>12</v>
      </c>
      <c r="C112" s="10">
        <v>13</v>
      </c>
      <c r="D112" s="10">
        <v>14</v>
      </c>
      <c r="E112" s="10">
        <v>12</v>
      </c>
      <c r="F112" s="10">
        <v>11</v>
      </c>
      <c r="G112" s="10">
        <v>11</v>
      </c>
      <c r="H112" s="10">
        <v>12</v>
      </c>
      <c r="I112" s="10">
        <v>11</v>
      </c>
      <c r="J112" s="10">
        <v>12</v>
      </c>
      <c r="K112" s="10">
        <v>13</v>
      </c>
      <c r="L112" s="10">
        <f t="shared" si="14"/>
        <v>95.5</v>
      </c>
      <c r="M112" s="17">
        <f t="shared" si="15"/>
        <v>11.9375</v>
      </c>
      <c r="N112" s="12">
        <f t="shared" si="16"/>
        <v>79.58333333333334</v>
      </c>
      <c r="O112" s="12"/>
      <c r="P112" s="12"/>
    </row>
    <row r="113" spans="1:16" ht="12.75">
      <c r="A113" s="46" t="s">
        <v>128</v>
      </c>
      <c r="B113" s="35" t="s">
        <v>12</v>
      </c>
      <c r="C113" s="10">
        <v>13</v>
      </c>
      <c r="D113" s="10">
        <v>12</v>
      </c>
      <c r="E113" s="10">
        <v>11</v>
      </c>
      <c r="F113" s="10">
        <v>10</v>
      </c>
      <c r="G113" s="10">
        <v>12</v>
      </c>
      <c r="H113" s="10">
        <v>11</v>
      </c>
      <c r="I113" s="10">
        <v>12</v>
      </c>
      <c r="J113" s="10">
        <v>12</v>
      </c>
      <c r="K113" s="10">
        <v>13</v>
      </c>
      <c r="L113" s="10">
        <f t="shared" si="14"/>
        <v>93.5</v>
      </c>
      <c r="M113" s="17">
        <f t="shared" si="15"/>
        <v>11.6875</v>
      </c>
      <c r="N113" s="12">
        <f t="shared" si="16"/>
        <v>77.91666666666667</v>
      </c>
      <c r="O113" s="12">
        <v>76.25</v>
      </c>
      <c r="P113" s="12">
        <f>N113-O113</f>
        <v>1.6666666666666714</v>
      </c>
    </row>
    <row r="114" spans="1:16" ht="12.75">
      <c r="A114" s="49" t="s">
        <v>30</v>
      </c>
      <c r="B114" s="35" t="s">
        <v>12</v>
      </c>
      <c r="C114" s="10">
        <v>13</v>
      </c>
      <c r="D114" s="10">
        <v>15</v>
      </c>
      <c r="E114" s="10">
        <v>13</v>
      </c>
      <c r="F114" s="10">
        <v>14</v>
      </c>
      <c r="G114" s="10">
        <v>13</v>
      </c>
      <c r="H114" s="10">
        <v>10</v>
      </c>
      <c r="I114" s="10">
        <v>13</v>
      </c>
      <c r="J114" s="10">
        <v>11</v>
      </c>
      <c r="K114" s="10">
        <v>11</v>
      </c>
      <c r="L114" s="2">
        <f t="shared" si="14"/>
        <v>99</v>
      </c>
      <c r="M114" s="17">
        <f t="shared" si="15"/>
        <v>12.375</v>
      </c>
      <c r="N114" s="12">
        <f t="shared" si="16"/>
        <v>82.5</v>
      </c>
      <c r="O114" s="12">
        <v>88.33333333333334</v>
      </c>
      <c r="P114" s="12">
        <f>N114-O114</f>
        <v>-5.833333333333343</v>
      </c>
    </row>
    <row r="115" spans="1:16" ht="12.75">
      <c r="A115" s="49" t="s">
        <v>129</v>
      </c>
      <c r="B115" s="35" t="s">
        <v>12</v>
      </c>
      <c r="C115" s="10">
        <v>12</v>
      </c>
      <c r="D115" s="10">
        <v>14</v>
      </c>
      <c r="E115" s="10">
        <v>13</v>
      </c>
      <c r="F115" s="10">
        <v>12</v>
      </c>
      <c r="G115" s="10">
        <v>12</v>
      </c>
      <c r="H115" s="10">
        <v>10</v>
      </c>
      <c r="I115" s="10">
        <v>10</v>
      </c>
      <c r="J115" s="10">
        <v>10</v>
      </c>
      <c r="K115" s="10">
        <v>14</v>
      </c>
      <c r="L115" s="10">
        <f t="shared" si="14"/>
        <v>94</v>
      </c>
      <c r="M115" s="17">
        <f t="shared" si="15"/>
        <v>11.75</v>
      </c>
      <c r="N115" s="12">
        <f t="shared" si="16"/>
        <v>78.33333333333334</v>
      </c>
      <c r="O115" s="12"/>
      <c r="P115" s="12"/>
    </row>
    <row r="116" spans="1:16" ht="12.75">
      <c r="A116" s="46" t="s">
        <v>130</v>
      </c>
      <c r="B116" s="39" t="s">
        <v>12</v>
      </c>
      <c r="C116" s="2">
        <v>12</v>
      </c>
      <c r="D116" s="2">
        <v>15</v>
      </c>
      <c r="E116" s="2">
        <v>14</v>
      </c>
      <c r="F116" s="10">
        <v>11</v>
      </c>
      <c r="G116" s="10">
        <v>11</v>
      </c>
      <c r="H116" s="10">
        <v>9</v>
      </c>
      <c r="I116" s="10">
        <v>12</v>
      </c>
      <c r="J116" s="10">
        <v>10</v>
      </c>
      <c r="K116" s="10">
        <v>11</v>
      </c>
      <c r="L116" s="2">
        <f t="shared" si="14"/>
        <v>91.5</v>
      </c>
      <c r="M116" s="17">
        <f t="shared" si="15"/>
        <v>11.4375</v>
      </c>
      <c r="N116" s="12">
        <f t="shared" si="16"/>
        <v>76.25</v>
      </c>
      <c r="O116" s="12">
        <v>75.41666666666667</v>
      </c>
      <c r="P116" s="12">
        <f>N116-O116</f>
        <v>0.8333333333333286</v>
      </c>
    </row>
    <row r="117" spans="1:16" ht="12.75">
      <c r="A117" s="40" t="s">
        <v>69</v>
      </c>
      <c r="B117" s="35" t="s">
        <v>12</v>
      </c>
      <c r="C117" s="10">
        <v>13</v>
      </c>
      <c r="D117" s="10">
        <v>14</v>
      </c>
      <c r="E117" s="10">
        <v>14</v>
      </c>
      <c r="F117" s="10">
        <v>13</v>
      </c>
      <c r="G117" s="10">
        <v>12</v>
      </c>
      <c r="H117" s="10">
        <v>9</v>
      </c>
      <c r="I117" s="10">
        <v>12</v>
      </c>
      <c r="J117" s="10">
        <v>10</v>
      </c>
      <c r="K117" s="10">
        <v>12</v>
      </c>
      <c r="L117" s="2">
        <f t="shared" si="14"/>
        <v>95.5</v>
      </c>
      <c r="M117" s="17">
        <f t="shared" si="15"/>
        <v>11.9375</v>
      </c>
      <c r="N117" s="12">
        <f t="shared" si="16"/>
        <v>79.58333333333334</v>
      </c>
      <c r="O117" s="12">
        <v>78.33333333333334</v>
      </c>
      <c r="P117" s="12">
        <f>N117-O117</f>
        <v>1.25</v>
      </c>
    </row>
    <row r="118" spans="1:16" ht="12.75">
      <c r="A118" s="44" t="s">
        <v>131</v>
      </c>
      <c r="B118" s="35" t="s">
        <v>12</v>
      </c>
      <c r="C118" s="10">
        <v>15</v>
      </c>
      <c r="D118" s="10">
        <v>15</v>
      </c>
      <c r="E118" s="10">
        <v>14</v>
      </c>
      <c r="F118" s="10">
        <v>11</v>
      </c>
      <c r="G118" s="10">
        <v>11</v>
      </c>
      <c r="H118" s="10">
        <v>14</v>
      </c>
      <c r="I118" s="10">
        <v>14</v>
      </c>
      <c r="J118" s="10">
        <v>14</v>
      </c>
      <c r="K118" s="10">
        <v>15</v>
      </c>
      <c r="L118" s="2">
        <f t="shared" si="14"/>
        <v>108</v>
      </c>
      <c r="M118" s="17">
        <f t="shared" si="15"/>
        <v>13.5</v>
      </c>
      <c r="N118" s="12">
        <f t="shared" si="16"/>
        <v>90</v>
      </c>
      <c r="O118" s="12">
        <v>86.25</v>
      </c>
      <c r="P118" s="12">
        <f>N118-O118</f>
        <v>3.75</v>
      </c>
    </row>
    <row r="119" spans="1:16" ht="12.75">
      <c r="A119" s="40" t="s">
        <v>61</v>
      </c>
      <c r="B119" s="35" t="s">
        <v>12</v>
      </c>
      <c r="C119" s="10">
        <v>12</v>
      </c>
      <c r="D119" s="10">
        <v>14</v>
      </c>
      <c r="E119" s="10">
        <v>12</v>
      </c>
      <c r="F119" s="10">
        <v>11</v>
      </c>
      <c r="G119" s="10">
        <v>10</v>
      </c>
      <c r="H119" s="10">
        <v>12</v>
      </c>
      <c r="I119" s="10">
        <v>13</v>
      </c>
      <c r="J119" s="10">
        <v>10</v>
      </c>
      <c r="K119" s="10">
        <v>14</v>
      </c>
      <c r="L119" s="10">
        <f t="shared" si="14"/>
        <v>95</v>
      </c>
      <c r="M119" s="11">
        <f t="shared" si="15"/>
        <v>11.875</v>
      </c>
      <c r="N119" s="50">
        <f t="shared" si="16"/>
        <v>79.16666666666667</v>
      </c>
      <c r="O119" s="50">
        <v>80</v>
      </c>
      <c r="P119" s="12">
        <f>N119-O119</f>
        <v>-0.8333333333333286</v>
      </c>
    </row>
    <row r="120" spans="1:16" ht="12.75">
      <c r="A120" s="40" t="s">
        <v>52</v>
      </c>
      <c r="B120" s="35" t="s">
        <v>12</v>
      </c>
      <c r="C120" s="10">
        <v>12</v>
      </c>
      <c r="D120" s="10">
        <v>13</v>
      </c>
      <c r="E120" s="10">
        <v>10</v>
      </c>
      <c r="F120" s="10">
        <v>11</v>
      </c>
      <c r="G120" s="10">
        <v>12</v>
      </c>
      <c r="H120" s="10">
        <v>10</v>
      </c>
      <c r="I120" s="10">
        <v>12</v>
      </c>
      <c r="J120" s="10">
        <v>13</v>
      </c>
      <c r="K120" s="10">
        <v>14</v>
      </c>
      <c r="L120" s="2">
        <f t="shared" si="14"/>
        <v>94.5</v>
      </c>
      <c r="M120" s="17">
        <f t="shared" si="15"/>
        <v>11.8125</v>
      </c>
      <c r="N120" s="12">
        <f t="shared" si="16"/>
        <v>78.75</v>
      </c>
      <c r="O120" s="12">
        <v>82.5</v>
      </c>
      <c r="P120" s="12">
        <f>N120-O120</f>
        <v>-3.75</v>
      </c>
    </row>
    <row r="121" spans="1:16" ht="12.75">
      <c r="A121" s="57" t="s">
        <v>132</v>
      </c>
      <c r="B121" s="58" t="s">
        <v>12</v>
      </c>
      <c r="C121" s="10">
        <v>12</v>
      </c>
      <c r="D121" s="10">
        <v>15</v>
      </c>
      <c r="E121" s="10">
        <v>13</v>
      </c>
      <c r="F121" s="10">
        <v>10</v>
      </c>
      <c r="G121" s="10">
        <v>8</v>
      </c>
      <c r="H121" s="10">
        <v>10</v>
      </c>
      <c r="I121" s="10">
        <v>10</v>
      </c>
      <c r="J121" s="10">
        <v>9</v>
      </c>
      <c r="K121" s="10">
        <v>13</v>
      </c>
      <c r="L121" s="10">
        <f t="shared" si="14"/>
        <v>86.5</v>
      </c>
      <c r="M121" s="11">
        <f t="shared" si="15"/>
        <v>10.8125</v>
      </c>
      <c r="N121" s="11">
        <f t="shared" si="16"/>
        <v>72.08333333333334</v>
      </c>
      <c r="O121" s="29"/>
      <c r="P121" s="11"/>
    </row>
    <row r="122" spans="1:16" ht="12.75">
      <c r="A122" s="24"/>
      <c r="B122" s="28"/>
      <c r="M122" s="11"/>
      <c r="N122" s="11"/>
      <c r="O122" s="29"/>
      <c r="P122" s="11"/>
    </row>
    <row r="123" spans="1:16" ht="12.75">
      <c r="A123" s="24"/>
      <c r="B123" s="28"/>
      <c r="M123" s="11"/>
      <c r="N123" s="11"/>
      <c r="O123" s="29"/>
      <c r="P123" s="11"/>
    </row>
    <row r="124" spans="1:16" ht="12.75">
      <c r="A124" s="22"/>
      <c r="B124" s="23"/>
      <c r="M124" s="11"/>
      <c r="N124" s="11"/>
      <c r="O124" s="29"/>
      <c r="P124" s="11"/>
    </row>
    <row r="125" spans="1:16" ht="12.75">
      <c r="A125" s="15"/>
      <c r="B125" s="16"/>
      <c r="M125" s="11"/>
      <c r="N125" s="11"/>
      <c r="O125" s="29"/>
      <c r="P125" s="11"/>
    </row>
    <row r="126" spans="1:16" ht="12.75">
      <c r="A126" s="18"/>
      <c r="B126" s="19"/>
      <c r="M126" s="11"/>
      <c r="N126" s="11"/>
      <c r="O126" s="29"/>
      <c r="P126" s="11"/>
    </row>
    <row r="127" spans="1:16" ht="12.75">
      <c r="A127" s="25"/>
      <c r="B127" s="26"/>
      <c r="M127" s="11"/>
      <c r="N127" s="11"/>
      <c r="O127" s="29"/>
      <c r="P127" s="11"/>
    </row>
    <row r="128" spans="1:16" ht="12.75">
      <c r="A128" s="24"/>
      <c r="B128" s="28"/>
      <c r="M128" s="11"/>
      <c r="N128" s="11"/>
      <c r="O128" s="29"/>
      <c r="P128" s="11"/>
    </row>
    <row r="129" spans="1:16" ht="12.75">
      <c r="A129" s="18"/>
      <c r="B129" s="19"/>
      <c r="M129" s="11"/>
      <c r="N129" s="11"/>
      <c r="O129" s="29"/>
      <c r="P129" s="11"/>
    </row>
    <row r="130" spans="1:16" ht="12.75">
      <c r="A130" s="24"/>
      <c r="B130" s="28"/>
      <c r="M130" s="11"/>
      <c r="N130" s="11"/>
      <c r="O130" s="29"/>
      <c r="P130" s="11"/>
    </row>
    <row r="131" spans="13:16" ht="12.75">
      <c r="M131" s="11"/>
      <c r="N131" s="11"/>
      <c r="O131" s="29"/>
      <c r="P131" s="11"/>
    </row>
    <row r="132" spans="1:16" ht="12.75">
      <c r="A132" s="18"/>
      <c r="B132" s="19"/>
      <c r="M132" s="11"/>
      <c r="N132" s="11"/>
      <c r="O132" s="29"/>
      <c r="P132" s="11"/>
    </row>
    <row r="133" spans="1:16" ht="12.75">
      <c r="A133" s="24"/>
      <c r="B133" s="28"/>
      <c r="M133" s="11"/>
      <c r="N133" s="11"/>
      <c r="O133" s="29"/>
      <c r="P133" s="11"/>
    </row>
    <row r="134" spans="13:16" ht="12.75">
      <c r="M134" s="11"/>
      <c r="N134" s="11"/>
      <c r="O134" s="29"/>
      <c r="P134" s="11"/>
    </row>
    <row r="135" spans="1:16" ht="12.75">
      <c r="A135" s="18"/>
      <c r="B135" s="19"/>
      <c r="M135" s="11"/>
      <c r="N135" s="11"/>
      <c r="O135" s="29"/>
      <c r="P135" s="11"/>
    </row>
    <row r="136" spans="1:16" ht="12.75">
      <c r="A136" s="18"/>
      <c r="B136" s="19"/>
      <c r="M136" s="11"/>
      <c r="N136" s="11"/>
      <c r="O136" s="29"/>
      <c r="P136" s="11"/>
    </row>
    <row r="137" spans="1:16" ht="12.75">
      <c r="A137" s="22"/>
      <c r="B137" s="23"/>
      <c r="M137" s="11"/>
      <c r="N137" s="11"/>
      <c r="O137" s="29"/>
      <c r="P137" s="11"/>
    </row>
    <row r="138" spans="1:16" ht="12.75">
      <c r="A138" s="24"/>
      <c r="B138" s="28"/>
      <c r="M138" s="11"/>
      <c r="N138" s="11"/>
      <c r="O138" s="29"/>
      <c r="P138" s="11"/>
    </row>
  </sheetData>
  <printOptions/>
  <pageMargins left="0.7097222222222223" right="0.7479166666666667" top="1.020138888888889" bottom="0.9840277777777778" header="0.49236111111111114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Indizes alphabetisch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50"/>
  <sheetViews>
    <sheetView showGridLines="0" showZeros="0" showOutlineSymbols="0" zoomScale="96" zoomScaleNormal="96" workbookViewId="0" topLeftCell="A58">
      <selection activeCell="K15" sqref="K15"/>
    </sheetView>
  </sheetViews>
  <sheetFormatPr defaultColWidth="11.421875" defaultRowHeight="12.75"/>
  <cols>
    <col min="1" max="1" width="27.140625" style="1" customWidth="1"/>
    <col min="2" max="2" width="10.140625" style="3" customWidth="1"/>
    <col min="3" max="11" width="3.7109375" style="2" customWidth="1"/>
    <col min="12" max="12" width="8.7109375" style="2" customWidth="1"/>
    <col min="13" max="13" width="11.7109375" style="2" customWidth="1"/>
    <col min="14" max="16" width="9.7109375" style="2" customWidth="1"/>
    <col min="17" max="16384" width="11.421875" style="2" customWidth="1"/>
  </cols>
  <sheetData>
    <row r="1" spans="1:256" s="7" customFormat="1" ht="12.75">
      <c r="A1" s="4" t="s">
        <v>0</v>
      </c>
      <c r="B1" s="4" t="s">
        <v>2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 t="s">
        <v>3</v>
      </c>
      <c r="M1" s="6" t="s">
        <v>4</v>
      </c>
      <c r="N1" s="5" t="s">
        <v>74</v>
      </c>
      <c r="O1" s="5" t="s">
        <v>1</v>
      </c>
      <c r="P1" s="6" t="s">
        <v>5</v>
      </c>
      <c r="IV1"/>
    </row>
    <row r="2" spans="1:16" ht="12.75">
      <c r="A2" s="8" t="s">
        <v>58</v>
      </c>
      <c r="B2" s="32" t="s">
        <v>7</v>
      </c>
      <c r="C2" s="10">
        <v>12</v>
      </c>
      <c r="D2" s="10">
        <v>15</v>
      </c>
      <c r="E2" s="10">
        <v>12</v>
      </c>
      <c r="F2" s="10">
        <v>12</v>
      </c>
      <c r="G2" s="10">
        <v>12</v>
      </c>
      <c r="H2" s="10">
        <v>14</v>
      </c>
      <c r="I2" s="10">
        <v>12</v>
      </c>
      <c r="J2" s="10">
        <v>14</v>
      </c>
      <c r="K2" s="10">
        <v>14</v>
      </c>
      <c r="L2" s="2">
        <f aca="true" t="shared" si="0" ref="L2:L33">((C2+D2)/2)+(K2+E2+F2+G2+H2+I2+J2)</f>
        <v>103.5</v>
      </c>
      <c r="M2" s="11">
        <f aca="true" t="shared" si="1" ref="M2:M33">(((C2+D2)/2)+(E2+F2+G2+H2+I2+J2+K2))/8</f>
        <v>12.9375</v>
      </c>
      <c r="N2" s="12">
        <f aca="true" t="shared" si="2" ref="N2:N33">(((C2+D2)/2)+(E2+F2+G2+H2+I2+J2+K2))/1.2</f>
        <v>86.25</v>
      </c>
      <c r="O2" s="12">
        <v>80.41666666666667</v>
      </c>
      <c r="P2" s="60">
        <f aca="true" t="shared" si="3" ref="P2:P48">N2-O2</f>
        <v>5.833333333333329</v>
      </c>
    </row>
    <row r="3" spans="1:16" ht="12.75">
      <c r="A3" s="8" t="s">
        <v>32</v>
      </c>
      <c r="B3" s="32" t="s">
        <v>7</v>
      </c>
      <c r="C3" s="10">
        <v>14</v>
      </c>
      <c r="D3" s="10">
        <v>15</v>
      </c>
      <c r="E3" s="10">
        <v>14</v>
      </c>
      <c r="F3" s="10">
        <v>14</v>
      </c>
      <c r="G3" s="10">
        <v>13</v>
      </c>
      <c r="H3" s="10">
        <v>14</v>
      </c>
      <c r="I3" s="10">
        <v>15</v>
      </c>
      <c r="J3" s="10">
        <v>12</v>
      </c>
      <c r="K3" s="10">
        <v>14</v>
      </c>
      <c r="L3" s="2">
        <f t="shared" si="0"/>
        <v>110.5</v>
      </c>
      <c r="M3" s="11">
        <f t="shared" si="1"/>
        <v>13.8125</v>
      </c>
      <c r="N3" s="12">
        <f t="shared" si="2"/>
        <v>92.08333333333334</v>
      </c>
      <c r="O3" s="12">
        <v>87.91666666666667</v>
      </c>
      <c r="P3" s="60">
        <f t="shared" si="3"/>
        <v>4.166666666666671</v>
      </c>
    </row>
    <row r="4" spans="1:16" ht="12.75">
      <c r="A4" s="8" t="s">
        <v>25</v>
      </c>
      <c r="B4" s="32" t="s">
        <v>7</v>
      </c>
      <c r="C4" s="10">
        <v>14</v>
      </c>
      <c r="D4" s="10">
        <v>15</v>
      </c>
      <c r="E4" s="10">
        <v>14</v>
      </c>
      <c r="F4" s="10">
        <v>13</v>
      </c>
      <c r="G4" s="10">
        <v>13</v>
      </c>
      <c r="H4" s="10">
        <v>15</v>
      </c>
      <c r="I4" s="10">
        <v>14</v>
      </c>
      <c r="J4" s="10">
        <v>14</v>
      </c>
      <c r="K4" s="10">
        <v>15</v>
      </c>
      <c r="L4" s="2">
        <f t="shared" si="0"/>
        <v>112.5</v>
      </c>
      <c r="M4" s="11">
        <f t="shared" si="1"/>
        <v>14.0625</v>
      </c>
      <c r="N4" s="12">
        <f t="shared" si="2"/>
        <v>93.75</v>
      </c>
      <c r="O4" s="12">
        <v>89.58333333333334</v>
      </c>
      <c r="P4" s="60">
        <f t="shared" si="3"/>
        <v>4.166666666666657</v>
      </c>
    </row>
    <row r="5" spans="1:16" ht="12.75">
      <c r="A5" s="8" t="s">
        <v>43</v>
      </c>
      <c r="B5" s="32" t="s">
        <v>7</v>
      </c>
      <c r="C5" s="2">
        <v>13</v>
      </c>
      <c r="D5" s="2">
        <v>14</v>
      </c>
      <c r="E5" s="2">
        <v>11</v>
      </c>
      <c r="F5" s="10">
        <v>12</v>
      </c>
      <c r="G5" s="10">
        <v>13</v>
      </c>
      <c r="H5" s="10">
        <v>14</v>
      </c>
      <c r="I5" s="10">
        <v>14</v>
      </c>
      <c r="J5" s="10">
        <v>14</v>
      </c>
      <c r="K5" s="10">
        <v>14</v>
      </c>
      <c r="L5" s="2">
        <f t="shared" si="0"/>
        <v>105.5</v>
      </c>
      <c r="M5" s="11">
        <f t="shared" si="1"/>
        <v>13.1875</v>
      </c>
      <c r="N5" s="12">
        <f t="shared" si="2"/>
        <v>87.91666666666667</v>
      </c>
      <c r="O5" s="12">
        <v>84.16666666666667</v>
      </c>
      <c r="P5" s="60">
        <f t="shared" si="3"/>
        <v>3.75</v>
      </c>
    </row>
    <row r="6" spans="1:16" ht="12.75">
      <c r="A6" s="8" t="s">
        <v>63</v>
      </c>
      <c r="B6" s="32" t="s">
        <v>7</v>
      </c>
      <c r="C6" s="10">
        <v>14</v>
      </c>
      <c r="D6" s="10">
        <v>15</v>
      </c>
      <c r="E6" s="10">
        <v>13</v>
      </c>
      <c r="F6" s="10">
        <v>10</v>
      </c>
      <c r="G6" s="10">
        <v>10</v>
      </c>
      <c r="H6" s="10">
        <v>13</v>
      </c>
      <c r="I6" s="10">
        <v>13</v>
      </c>
      <c r="J6" s="10">
        <v>13</v>
      </c>
      <c r="K6" s="10">
        <v>13</v>
      </c>
      <c r="L6" s="2">
        <f t="shared" si="0"/>
        <v>99.5</v>
      </c>
      <c r="M6" s="11">
        <f t="shared" si="1"/>
        <v>12.4375</v>
      </c>
      <c r="N6" s="12">
        <f t="shared" si="2"/>
        <v>82.91666666666667</v>
      </c>
      <c r="O6" s="12">
        <v>79.16666666666667</v>
      </c>
      <c r="P6" s="60">
        <f t="shared" si="3"/>
        <v>3.75</v>
      </c>
    </row>
    <row r="7" spans="1:16" ht="12.75">
      <c r="A7" s="8" t="s">
        <v>37</v>
      </c>
      <c r="B7" s="32" t="s">
        <v>7</v>
      </c>
      <c r="C7" s="10">
        <v>15</v>
      </c>
      <c r="D7" s="10">
        <v>15</v>
      </c>
      <c r="E7" s="10">
        <v>13</v>
      </c>
      <c r="F7" s="10">
        <v>12</v>
      </c>
      <c r="G7" s="10">
        <v>12</v>
      </c>
      <c r="H7" s="10">
        <v>13</v>
      </c>
      <c r="I7" s="10">
        <v>13</v>
      </c>
      <c r="J7" s="10">
        <v>13</v>
      </c>
      <c r="K7" s="10">
        <v>15</v>
      </c>
      <c r="L7" s="2">
        <f t="shared" si="0"/>
        <v>106</v>
      </c>
      <c r="M7" s="11">
        <f t="shared" si="1"/>
        <v>13.25</v>
      </c>
      <c r="N7" s="12">
        <f t="shared" si="2"/>
        <v>88.33333333333334</v>
      </c>
      <c r="O7" s="12">
        <v>85.83333333333334</v>
      </c>
      <c r="P7" s="60">
        <f t="shared" si="3"/>
        <v>2.5</v>
      </c>
    </row>
    <row r="8" spans="1:256" s="10" customFormat="1" ht="12.75">
      <c r="A8" s="8" t="s">
        <v>71</v>
      </c>
      <c r="B8" s="32" t="s">
        <v>7</v>
      </c>
      <c r="C8" s="10">
        <v>13</v>
      </c>
      <c r="D8" s="10">
        <v>15</v>
      </c>
      <c r="E8" s="10">
        <v>9</v>
      </c>
      <c r="F8" s="10">
        <v>10</v>
      </c>
      <c r="G8" s="10">
        <v>10</v>
      </c>
      <c r="H8" s="10">
        <v>12</v>
      </c>
      <c r="I8" s="10">
        <v>10</v>
      </c>
      <c r="J8" s="10">
        <v>14</v>
      </c>
      <c r="K8" s="10">
        <v>15</v>
      </c>
      <c r="L8" s="10">
        <f t="shared" si="0"/>
        <v>94</v>
      </c>
      <c r="M8" s="17">
        <f t="shared" si="1"/>
        <v>11.75</v>
      </c>
      <c r="N8" s="12">
        <f t="shared" si="2"/>
        <v>78.33333333333334</v>
      </c>
      <c r="O8" s="12">
        <v>76.25</v>
      </c>
      <c r="P8" s="60">
        <f t="shared" si="3"/>
        <v>2.083333333333343</v>
      </c>
      <c r="IV8"/>
    </row>
    <row r="9" spans="1:16" ht="12.75">
      <c r="A9" s="15" t="s">
        <v>70</v>
      </c>
      <c r="B9" s="35" t="s">
        <v>7</v>
      </c>
      <c r="C9" s="10">
        <v>14</v>
      </c>
      <c r="D9" s="10">
        <v>15</v>
      </c>
      <c r="E9" s="10">
        <v>12</v>
      </c>
      <c r="F9" s="10">
        <v>11</v>
      </c>
      <c r="G9" s="10">
        <v>11</v>
      </c>
      <c r="H9" s="10">
        <v>10</v>
      </c>
      <c r="I9" s="10">
        <v>11</v>
      </c>
      <c r="J9" s="10">
        <v>13</v>
      </c>
      <c r="K9" s="10">
        <v>13</v>
      </c>
      <c r="L9" s="2">
        <f t="shared" si="0"/>
        <v>95.5</v>
      </c>
      <c r="M9" s="11">
        <f t="shared" si="1"/>
        <v>11.9375</v>
      </c>
      <c r="N9" s="12">
        <f t="shared" si="2"/>
        <v>79.58333333333334</v>
      </c>
      <c r="O9" s="12">
        <v>77.5</v>
      </c>
      <c r="P9" s="60">
        <f t="shared" si="3"/>
        <v>2.083333333333343</v>
      </c>
    </row>
    <row r="10" spans="1:16" ht="12.75">
      <c r="A10" s="8" t="s">
        <v>18</v>
      </c>
      <c r="B10" s="32" t="s">
        <v>7</v>
      </c>
      <c r="C10" s="10">
        <v>13</v>
      </c>
      <c r="D10" s="10">
        <v>15</v>
      </c>
      <c r="E10" s="10">
        <v>14</v>
      </c>
      <c r="F10" s="10">
        <v>13</v>
      </c>
      <c r="G10" s="10">
        <v>14</v>
      </c>
      <c r="H10" s="10">
        <v>15</v>
      </c>
      <c r="I10" s="10">
        <v>14</v>
      </c>
      <c r="J10" s="10">
        <v>15</v>
      </c>
      <c r="K10" s="10">
        <v>15</v>
      </c>
      <c r="L10" s="2">
        <f t="shared" si="0"/>
        <v>114</v>
      </c>
      <c r="M10" s="11">
        <f t="shared" si="1"/>
        <v>14.25</v>
      </c>
      <c r="N10" s="12">
        <f t="shared" si="2"/>
        <v>95</v>
      </c>
      <c r="O10" s="12">
        <v>92.91666666666667</v>
      </c>
      <c r="P10" s="60">
        <f t="shared" si="3"/>
        <v>2.0833333333333286</v>
      </c>
    </row>
    <row r="11" spans="1:16" ht="12.75">
      <c r="A11" s="8" t="s">
        <v>54</v>
      </c>
      <c r="B11" s="32" t="s">
        <v>7</v>
      </c>
      <c r="C11" s="10">
        <v>13</v>
      </c>
      <c r="D11" s="10">
        <v>14</v>
      </c>
      <c r="E11" s="10">
        <v>13</v>
      </c>
      <c r="F11" s="10">
        <v>13</v>
      </c>
      <c r="G11" s="10">
        <v>10</v>
      </c>
      <c r="H11" s="10">
        <v>11</v>
      </c>
      <c r="I11" s="10">
        <v>12</v>
      </c>
      <c r="J11" s="10">
        <v>13</v>
      </c>
      <c r="K11" s="10">
        <v>14</v>
      </c>
      <c r="L11" s="2">
        <f t="shared" si="0"/>
        <v>99.5</v>
      </c>
      <c r="M11" s="11">
        <f t="shared" si="1"/>
        <v>12.4375</v>
      </c>
      <c r="N11" s="12">
        <f t="shared" si="2"/>
        <v>82.91666666666667</v>
      </c>
      <c r="O11" s="12">
        <v>80.83333333333334</v>
      </c>
      <c r="P11" s="60">
        <f t="shared" si="3"/>
        <v>2.0833333333333286</v>
      </c>
    </row>
    <row r="12" spans="1:16" ht="12.75">
      <c r="A12" s="8" t="s">
        <v>68</v>
      </c>
      <c r="B12" s="32" t="s">
        <v>7</v>
      </c>
      <c r="C12" s="10">
        <v>13</v>
      </c>
      <c r="D12" s="10">
        <v>14</v>
      </c>
      <c r="E12" s="10">
        <v>12</v>
      </c>
      <c r="F12" s="10">
        <v>11</v>
      </c>
      <c r="G12" s="10">
        <v>10</v>
      </c>
      <c r="H12" s="10">
        <v>10</v>
      </c>
      <c r="I12" s="10">
        <v>11</v>
      </c>
      <c r="J12" s="10">
        <v>14</v>
      </c>
      <c r="K12" s="10">
        <v>15</v>
      </c>
      <c r="L12" s="2">
        <f t="shared" si="0"/>
        <v>96.5</v>
      </c>
      <c r="M12" s="11">
        <f t="shared" si="1"/>
        <v>12.0625</v>
      </c>
      <c r="N12" s="12">
        <f t="shared" si="2"/>
        <v>80.41666666666667</v>
      </c>
      <c r="O12" s="12">
        <v>78.33333333333334</v>
      </c>
      <c r="P12" s="60">
        <f t="shared" si="3"/>
        <v>2.0833333333333286</v>
      </c>
    </row>
    <row r="13" spans="1:16" ht="12.75">
      <c r="A13" s="8" t="s">
        <v>24</v>
      </c>
      <c r="B13" s="32" t="s">
        <v>7</v>
      </c>
      <c r="C13" s="10">
        <v>13</v>
      </c>
      <c r="D13" s="10">
        <v>15</v>
      </c>
      <c r="E13" s="10">
        <v>13</v>
      </c>
      <c r="F13" s="10">
        <v>13</v>
      </c>
      <c r="G13" s="10">
        <v>12</v>
      </c>
      <c r="H13" s="10">
        <v>15</v>
      </c>
      <c r="I13" s="10">
        <v>14</v>
      </c>
      <c r="J13" s="10">
        <v>14</v>
      </c>
      <c r="K13" s="10">
        <v>14</v>
      </c>
      <c r="L13" s="2">
        <f t="shared" si="0"/>
        <v>109</v>
      </c>
      <c r="M13" s="11">
        <f t="shared" si="1"/>
        <v>13.625</v>
      </c>
      <c r="N13" s="12">
        <f t="shared" si="2"/>
        <v>90.83333333333334</v>
      </c>
      <c r="O13" s="12">
        <v>89.58333333333334</v>
      </c>
      <c r="P13" s="60">
        <f t="shared" si="3"/>
        <v>1.25</v>
      </c>
    </row>
    <row r="14" spans="1:16" ht="12.75">
      <c r="A14" s="8" t="s">
        <v>57</v>
      </c>
      <c r="B14" s="32" t="s">
        <v>7</v>
      </c>
      <c r="C14" s="10">
        <v>14</v>
      </c>
      <c r="D14" s="10">
        <v>14</v>
      </c>
      <c r="E14" s="10">
        <v>13</v>
      </c>
      <c r="F14" s="10">
        <v>12</v>
      </c>
      <c r="G14" s="10">
        <v>11</v>
      </c>
      <c r="H14" s="10">
        <v>9</v>
      </c>
      <c r="I14" s="10">
        <v>12</v>
      </c>
      <c r="J14" s="10">
        <v>13</v>
      </c>
      <c r="K14" s="10">
        <v>14</v>
      </c>
      <c r="L14" s="2">
        <f t="shared" si="0"/>
        <v>98</v>
      </c>
      <c r="M14" s="11">
        <f t="shared" si="1"/>
        <v>12.25</v>
      </c>
      <c r="N14" s="12">
        <f t="shared" si="2"/>
        <v>81.66666666666667</v>
      </c>
      <c r="O14" s="12">
        <v>80.41666666666667</v>
      </c>
      <c r="P14" s="60">
        <f t="shared" si="3"/>
        <v>1.25</v>
      </c>
    </row>
    <row r="15" spans="1:16" ht="12.75">
      <c r="A15" s="8" t="s">
        <v>53</v>
      </c>
      <c r="B15" s="32" t="s">
        <v>7</v>
      </c>
      <c r="C15" s="10">
        <v>14</v>
      </c>
      <c r="D15" s="10">
        <v>14</v>
      </c>
      <c r="E15" s="10">
        <v>13</v>
      </c>
      <c r="F15" s="10">
        <v>12</v>
      </c>
      <c r="G15" s="10">
        <v>12</v>
      </c>
      <c r="H15" s="10">
        <v>12</v>
      </c>
      <c r="I15" s="10">
        <v>12</v>
      </c>
      <c r="J15" s="10">
        <v>11</v>
      </c>
      <c r="K15" s="10">
        <v>13</v>
      </c>
      <c r="L15" s="2">
        <f t="shared" si="0"/>
        <v>99</v>
      </c>
      <c r="M15" s="11">
        <f t="shared" si="1"/>
        <v>12.375</v>
      </c>
      <c r="N15" s="12">
        <f t="shared" si="2"/>
        <v>82.5</v>
      </c>
      <c r="O15" s="12">
        <v>81.25</v>
      </c>
      <c r="P15" s="60">
        <f t="shared" si="3"/>
        <v>1.25</v>
      </c>
    </row>
    <row r="16" spans="1:16" ht="12.75">
      <c r="A16" s="8" t="s">
        <v>50</v>
      </c>
      <c r="B16" s="32" t="s">
        <v>7</v>
      </c>
      <c r="C16" s="2">
        <v>13</v>
      </c>
      <c r="D16" s="2">
        <v>15</v>
      </c>
      <c r="E16" s="2">
        <v>11</v>
      </c>
      <c r="F16" s="10">
        <v>12</v>
      </c>
      <c r="G16" s="10">
        <v>11</v>
      </c>
      <c r="H16" s="10">
        <v>15</v>
      </c>
      <c r="I16" s="10">
        <v>12</v>
      </c>
      <c r="J16" s="10">
        <v>12</v>
      </c>
      <c r="K16" s="10">
        <v>13</v>
      </c>
      <c r="L16" s="2">
        <f t="shared" si="0"/>
        <v>100</v>
      </c>
      <c r="M16" s="11">
        <f t="shared" si="1"/>
        <v>12.5</v>
      </c>
      <c r="N16" s="12">
        <f t="shared" si="2"/>
        <v>83.33333333333334</v>
      </c>
      <c r="O16" s="12">
        <v>83.33333333333334</v>
      </c>
      <c r="P16" s="60">
        <f t="shared" si="3"/>
        <v>0</v>
      </c>
    </row>
    <row r="17" spans="1:16" ht="12.75">
      <c r="A17" s="8" t="s">
        <v>9</v>
      </c>
      <c r="B17" s="32" t="s">
        <v>7</v>
      </c>
      <c r="C17" s="10">
        <v>15</v>
      </c>
      <c r="D17" s="10">
        <v>15</v>
      </c>
      <c r="E17" s="10">
        <v>14</v>
      </c>
      <c r="F17" s="10">
        <v>14</v>
      </c>
      <c r="G17" s="10">
        <v>15</v>
      </c>
      <c r="H17" s="10">
        <v>15</v>
      </c>
      <c r="I17" s="10">
        <v>15</v>
      </c>
      <c r="J17" s="10">
        <v>15</v>
      </c>
      <c r="K17" s="10">
        <v>13</v>
      </c>
      <c r="L17" s="2">
        <f t="shared" si="0"/>
        <v>116</v>
      </c>
      <c r="M17" s="11">
        <f t="shared" si="1"/>
        <v>14.5</v>
      </c>
      <c r="N17" s="12">
        <f t="shared" si="2"/>
        <v>96.66666666666667</v>
      </c>
      <c r="O17" s="12">
        <v>96.66666666666667</v>
      </c>
      <c r="P17" s="60">
        <f t="shared" si="3"/>
        <v>0</v>
      </c>
    </row>
    <row r="18" spans="1:16" ht="12.75">
      <c r="A18" s="8" t="s">
        <v>19</v>
      </c>
      <c r="B18" s="32" t="s">
        <v>7</v>
      </c>
      <c r="C18" s="10">
        <v>14</v>
      </c>
      <c r="D18" s="10">
        <v>15</v>
      </c>
      <c r="E18" s="10">
        <v>14</v>
      </c>
      <c r="F18" s="10">
        <v>14</v>
      </c>
      <c r="G18" s="10">
        <v>13</v>
      </c>
      <c r="H18" s="10">
        <v>15</v>
      </c>
      <c r="I18" s="10">
        <v>15</v>
      </c>
      <c r="J18" s="10">
        <v>13</v>
      </c>
      <c r="K18" s="10">
        <v>13</v>
      </c>
      <c r="L18" s="2">
        <f t="shared" si="0"/>
        <v>111.5</v>
      </c>
      <c r="M18" s="11">
        <f t="shared" si="1"/>
        <v>13.9375</v>
      </c>
      <c r="N18" s="12">
        <f t="shared" si="2"/>
        <v>92.91666666666667</v>
      </c>
      <c r="O18" s="12">
        <v>92.91666666666667</v>
      </c>
      <c r="P18" s="60">
        <f t="shared" si="3"/>
        <v>0</v>
      </c>
    </row>
    <row r="19" spans="1:16" ht="12.75">
      <c r="A19" s="8" t="s">
        <v>34</v>
      </c>
      <c r="B19" s="32" t="s">
        <v>7</v>
      </c>
      <c r="C19" s="10">
        <v>14</v>
      </c>
      <c r="D19" s="10">
        <v>15</v>
      </c>
      <c r="E19" s="10">
        <v>11</v>
      </c>
      <c r="F19" s="10">
        <v>13</v>
      </c>
      <c r="G19" s="10">
        <v>12</v>
      </c>
      <c r="H19" s="10">
        <v>14</v>
      </c>
      <c r="I19" s="10">
        <v>13</v>
      </c>
      <c r="J19" s="10">
        <v>14</v>
      </c>
      <c r="K19" s="10">
        <v>13</v>
      </c>
      <c r="L19" s="2">
        <f t="shared" si="0"/>
        <v>104.5</v>
      </c>
      <c r="M19" s="11">
        <f t="shared" si="1"/>
        <v>13.0625</v>
      </c>
      <c r="N19" s="12">
        <f t="shared" si="2"/>
        <v>87.08333333333334</v>
      </c>
      <c r="O19" s="12">
        <v>87.5</v>
      </c>
      <c r="P19" s="60">
        <f t="shared" si="3"/>
        <v>-0.4166666666666572</v>
      </c>
    </row>
    <row r="20" spans="1:16" ht="12.75">
      <c r="A20" s="8" t="s">
        <v>8</v>
      </c>
      <c r="B20" s="32" t="s">
        <v>7</v>
      </c>
      <c r="C20" s="10">
        <v>14</v>
      </c>
      <c r="D20" s="10">
        <v>15</v>
      </c>
      <c r="E20" s="10">
        <v>14</v>
      </c>
      <c r="F20" s="10">
        <v>14</v>
      </c>
      <c r="G20" s="10">
        <v>14</v>
      </c>
      <c r="H20" s="10">
        <v>15</v>
      </c>
      <c r="I20" s="10">
        <v>15</v>
      </c>
      <c r="J20" s="10">
        <v>15</v>
      </c>
      <c r="K20" s="10">
        <v>14</v>
      </c>
      <c r="L20" s="2">
        <f t="shared" si="0"/>
        <v>115.5</v>
      </c>
      <c r="M20" s="11">
        <f t="shared" si="1"/>
        <v>14.4375</v>
      </c>
      <c r="N20" s="12">
        <f t="shared" si="2"/>
        <v>96.25</v>
      </c>
      <c r="O20" s="12">
        <v>96.66666666666667</v>
      </c>
      <c r="P20" s="60">
        <f t="shared" si="3"/>
        <v>-0.4166666666666714</v>
      </c>
    </row>
    <row r="21" spans="1:16" ht="12.75">
      <c r="A21" s="20" t="s">
        <v>15</v>
      </c>
      <c r="B21" s="34" t="s">
        <v>7</v>
      </c>
      <c r="C21" s="2">
        <v>14</v>
      </c>
      <c r="D21" s="2">
        <v>14</v>
      </c>
      <c r="E21" s="2">
        <v>14</v>
      </c>
      <c r="F21" s="10">
        <v>13</v>
      </c>
      <c r="G21" s="10">
        <v>14</v>
      </c>
      <c r="H21" s="10">
        <v>15</v>
      </c>
      <c r="I21" s="10">
        <v>15</v>
      </c>
      <c r="J21" s="10">
        <v>14</v>
      </c>
      <c r="K21" s="10">
        <v>14</v>
      </c>
      <c r="L21" s="2">
        <f t="shared" si="0"/>
        <v>113</v>
      </c>
      <c r="M21" s="11">
        <f t="shared" si="1"/>
        <v>14.125</v>
      </c>
      <c r="N21" s="12">
        <f t="shared" si="2"/>
        <v>94.16666666666667</v>
      </c>
      <c r="O21" s="12">
        <v>95</v>
      </c>
      <c r="P21" s="60">
        <f t="shared" si="3"/>
        <v>-0.8333333333333286</v>
      </c>
    </row>
    <row r="22" spans="1:16" ht="12.75">
      <c r="A22" s="8" t="s">
        <v>27</v>
      </c>
      <c r="B22" s="32" t="s">
        <v>7</v>
      </c>
      <c r="C22" s="10">
        <v>13</v>
      </c>
      <c r="D22" s="10">
        <v>15</v>
      </c>
      <c r="E22" s="10">
        <v>14</v>
      </c>
      <c r="F22" s="10">
        <v>12</v>
      </c>
      <c r="G22" s="10">
        <v>13</v>
      </c>
      <c r="H22" s="10">
        <v>13</v>
      </c>
      <c r="I22" s="10">
        <v>13</v>
      </c>
      <c r="J22" s="10">
        <v>14</v>
      </c>
      <c r="K22" s="10">
        <v>13</v>
      </c>
      <c r="L22" s="2">
        <f t="shared" si="0"/>
        <v>106</v>
      </c>
      <c r="M22" s="11">
        <f t="shared" si="1"/>
        <v>13.25</v>
      </c>
      <c r="N22" s="12">
        <f t="shared" si="2"/>
        <v>88.33333333333334</v>
      </c>
      <c r="O22" s="12">
        <v>89.16666666666667</v>
      </c>
      <c r="P22" s="60">
        <f t="shared" si="3"/>
        <v>-0.8333333333333286</v>
      </c>
    </row>
    <row r="23" spans="1:16" ht="12.75">
      <c r="A23" s="8" t="s">
        <v>14</v>
      </c>
      <c r="B23" s="32" t="s">
        <v>7</v>
      </c>
      <c r="C23" s="10">
        <v>14</v>
      </c>
      <c r="D23" s="10">
        <v>14</v>
      </c>
      <c r="E23" s="10">
        <v>15</v>
      </c>
      <c r="F23" s="10">
        <v>14</v>
      </c>
      <c r="G23" s="10">
        <v>14</v>
      </c>
      <c r="H23" s="10">
        <v>15</v>
      </c>
      <c r="I23" s="10">
        <v>13</v>
      </c>
      <c r="J23" s="10">
        <v>14</v>
      </c>
      <c r="K23" s="10">
        <v>15</v>
      </c>
      <c r="L23" s="2">
        <f t="shared" si="0"/>
        <v>114</v>
      </c>
      <c r="M23" s="11">
        <f t="shared" si="1"/>
        <v>14.25</v>
      </c>
      <c r="N23" s="12">
        <f t="shared" si="2"/>
        <v>95</v>
      </c>
      <c r="O23" s="12">
        <v>95.83333333333334</v>
      </c>
      <c r="P23" s="60">
        <f t="shared" si="3"/>
        <v>-0.8333333333333428</v>
      </c>
    </row>
    <row r="24" spans="1:16" ht="12.75">
      <c r="A24" s="13" t="s">
        <v>42</v>
      </c>
      <c r="B24" s="36" t="s">
        <v>7</v>
      </c>
      <c r="C24" s="10">
        <v>14</v>
      </c>
      <c r="D24" s="10">
        <v>15</v>
      </c>
      <c r="E24" s="10">
        <v>13</v>
      </c>
      <c r="F24" s="10">
        <v>14</v>
      </c>
      <c r="G24" s="10">
        <v>12</v>
      </c>
      <c r="H24" s="10">
        <v>13</v>
      </c>
      <c r="I24" s="10">
        <v>13</v>
      </c>
      <c r="J24" s="10">
        <v>10</v>
      </c>
      <c r="K24" s="10">
        <v>11</v>
      </c>
      <c r="L24" s="10">
        <f t="shared" si="0"/>
        <v>100.5</v>
      </c>
      <c r="M24" s="11">
        <f t="shared" si="1"/>
        <v>12.5625</v>
      </c>
      <c r="N24" s="12">
        <f t="shared" si="2"/>
        <v>83.75</v>
      </c>
      <c r="O24" s="12">
        <v>84.58333333333334</v>
      </c>
      <c r="P24" s="60">
        <f t="shared" si="3"/>
        <v>-0.8333333333333428</v>
      </c>
    </row>
    <row r="25" spans="1:16" ht="12.75">
      <c r="A25" s="8" t="s">
        <v>31</v>
      </c>
      <c r="B25" s="32" t="s">
        <v>7</v>
      </c>
      <c r="C25" s="10">
        <v>14</v>
      </c>
      <c r="D25" s="10">
        <v>14</v>
      </c>
      <c r="E25" s="10">
        <v>12</v>
      </c>
      <c r="F25" s="10">
        <v>13</v>
      </c>
      <c r="G25" s="10">
        <v>12</v>
      </c>
      <c r="H25" s="10">
        <v>13</v>
      </c>
      <c r="I25" s="10">
        <v>13</v>
      </c>
      <c r="J25" s="10">
        <v>13</v>
      </c>
      <c r="K25" s="10">
        <v>14</v>
      </c>
      <c r="L25" s="2">
        <f t="shared" si="0"/>
        <v>104</v>
      </c>
      <c r="M25" s="11">
        <f t="shared" si="1"/>
        <v>13</v>
      </c>
      <c r="N25" s="12">
        <f t="shared" si="2"/>
        <v>86.66666666666667</v>
      </c>
      <c r="O25" s="12">
        <v>87.91666666666667</v>
      </c>
      <c r="P25" s="60">
        <f t="shared" si="3"/>
        <v>-1.25</v>
      </c>
    </row>
    <row r="26" spans="1:16" ht="12.75">
      <c r="A26" s="8" t="s">
        <v>33</v>
      </c>
      <c r="B26" s="32" t="s">
        <v>7</v>
      </c>
      <c r="C26" s="10">
        <v>13</v>
      </c>
      <c r="D26" s="10">
        <v>15</v>
      </c>
      <c r="E26" s="10">
        <v>11</v>
      </c>
      <c r="F26" s="10">
        <v>12</v>
      </c>
      <c r="G26" s="10">
        <v>12</v>
      </c>
      <c r="H26" s="10">
        <v>13</v>
      </c>
      <c r="I26" s="10">
        <v>13</v>
      </c>
      <c r="J26" s="10">
        <v>14</v>
      </c>
      <c r="K26" s="10">
        <v>14</v>
      </c>
      <c r="L26" s="2">
        <f t="shared" si="0"/>
        <v>103</v>
      </c>
      <c r="M26" s="11">
        <f t="shared" si="1"/>
        <v>12.875</v>
      </c>
      <c r="N26" s="12">
        <f t="shared" si="2"/>
        <v>85.83333333333334</v>
      </c>
      <c r="O26" s="12">
        <v>87.5</v>
      </c>
      <c r="P26" s="60">
        <f t="shared" si="3"/>
        <v>-1.6666666666666572</v>
      </c>
    </row>
    <row r="27" spans="1:16" ht="12.75">
      <c r="A27" s="8" t="s">
        <v>26</v>
      </c>
      <c r="B27" s="32" t="s">
        <v>7</v>
      </c>
      <c r="C27" s="10">
        <v>14</v>
      </c>
      <c r="D27" s="10">
        <v>15</v>
      </c>
      <c r="E27" s="10">
        <v>12</v>
      </c>
      <c r="F27" s="10">
        <v>13</v>
      </c>
      <c r="G27" s="10">
        <v>14</v>
      </c>
      <c r="H27" s="10">
        <v>13</v>
      </c>
      <c r="I27" s="10">
        <v>14</v>
      </c>
      <c r="J27" s="10">
        <v>12</v>
      </c>
      <c r="K27" s="10">
        <v>13</v>
      </c>
      <c r="L27" s="2">
        <f t="shared" si="0"/>
        <v>105.5</v>
      </c>
      <c r="M27" s="11">
        <f t="shared" si="1"/>
        <v>13.1875</v>
      </c>
      <c r="N27" s="12">
        <f t="shared" si="2"/>
        <v>87.91666666666667</v>
      </c>
      <c r="O27" s="12">
        <v>89.58333333333334</v>
      </c>
      <c r="P27" s="60">
        <f t="shared" si="3"/>
        <v>-1.6666666666666714</v>
      </c>
    </row>
    <row r="28" spans="1:16" ht="12.75">
      <c r="A28" s="8" t="s">
        <v>39</v>
      </c>
      <c r="B28" s="32" t="s">
        <v>7</v>
      </c>
      <c r="C28" s="10">
        <v>13</v>
      </c>
      <c r="D28" s="10">
        <v>12</v>
      </c>
      <c r="E28" s="10">
        <v>11</v>
      </c>
      <c r="F28" s="10">
        <v>12</v>
      </c>
      <c r="G28" s="10">
        <v>11</v>
      </c>
      <c r="H28" s="10">
        <v>12</v>
      </c>
      <c r="I28" s="10">
        <v>12</v>
      </c>
      <c r="J28" s="10">
        <v>15</v>
      </c>
      <c r="K28" s="10">
        <v>15</v>
      </c>
      <c r="L28" s="2">
        <f t="shared" si="0"/>
        <v>100.5</v>
      </c>
      <c r="M28" s="11">
        <f t="shared" si="1"/>
        <v>12.5625</v>
      </c>
      <c r="N28" s="12">
        <f t="shared" si="2"/>
        <v>83.75</v>
      </c>
      <c r="O28" s="12">
        <v>85.41666666666667</v>
      </c>
      <c r="P28" s="60">
        <f t="shared" si="3"/>
        <v>-1.6666666666666714</v>
      </c>
    </row>
    <row r="29" spans="1:16" ht="12.75">
      <c r="A29" s="8" t="s">
        <v>35</v>
      </c>
      <c r="B29" s="32" t="s">
        <v>7</v>
      </c>
      <c r="C29" s="10">
        <v>13</v>
      </c>
      <c r="D29" s="10">
        <v>13</v>
      </c>
      <c r="E29" s="10">
        <v>11</v>
      </c>
      <c r="F29" s="10">
        <v>12</v>
      </c>
      <c r="G29" s="10">
        <v>12</v>
      </c>
      <c r="H29" s="10">
        <v>13</v>
      </c>
      <c r="I29" s="10">
        <v>13</v>
      </c>
      <c r="J29" s="10">
        <v>14</v>
      </c>
      <c r="K29" s="10">
        <v>14</v>
      </c>
      <c r="L29" s="2">
        <f t="shared" si="0"/>
        <v>102</v>
      </c>
      <c r="M29" s="11">
        <f t="shared" si="1"/>
        <v>12.75</v>
      </c>
      <c r="N29" s="12">
        <f t="shared" si="2"/>
        <v>85</v>
      </c>
      <c r="O29" s="12">
        <v>86.66666666666667</v>
      </c>
      <c r="P29" s="60">
        <f t="shared" si="3"/>
        <v>-1.6666666666666714</v>
      </c>
    </row>
    <row r="30" spans="1:16" ht="12.75">
      <c r="A30" s="18" t="s">
        <v>13</v>
      </c>
      <c r="B30" s="33" t="s">
        <v>7</v>
      </c>
      <c r="C30" s="10">
        <v>15</v>
      </c>
      <c r="D30" s="10">
        <v>14</v>
      </c>
      <c r="E30" s="10">
        <v>14</v>
      </c>
      <c r="F30" s="10">
        <v>14</v>
      </c>
      <c r="G30" s="10">
        <v>14</v>
      </c>
      <c r="H30" s="10">
        <v>14</v>
      </c>
      <c r="I30" s="10">
        <v>14</v>
      </c>
      <c r="J30" s="10">
        <v>14</v>
      </c>
      <c r="K30" s="10">
        <v>14</v>
      </c>
      <c r="L30" s="2">
        <f t="shared" si="0"/>
        <v>112.5</v>
      </c>
      <c r="M30" s="11">
        <f t="shared" si="1"/>
        <v>14.0625</v>
      </c>
      <c r="N30" s="12">
        <f t="shared" si="2"/>
        <v>93.75</v>
      </c>
      <c r="O30" s="12">
        <v>95.83333333333334</v>
      </c>
      <c r="P30" s="60">
        <f t="shared" si="3"/>
        <v>-2.083333333333343</v>
      </c>
    </row>
    <row r="31" spans="1:16" ht="12.75">
      <c r="A31" s="8" t="s">
        <v>6</v>
      </c>
      <c r="B31" s="32" t="s">
        <v>7</v>
      </c>
      <c r="C31" s="10">
        <v>15</v>
      </c>
      <c r="D31" s="10">
        <v>15</v>
      </c>
      <c r="E31" s="10">
        <v>14</v>
      </c>
      <c r="F31" s="10">
        <v>14</v>
      </c>
      <c r="G31" s="10">
        <v>14</v>
      </c>
      <c r="H31" s="10">
        <v>14</v>
      </c>
      <c r="I31" s="10">
        <v>15</v>
      </c>
      <c r="J31" s="10">
        <v>15</v>
      </c>
      <c r="K31" s="10">
        <v>14</v>
      </c>
      <c r="L31" s="2">
        <f t="shared" si="0"/>
        <v>115</v>
      </c>
      <c r="M31" s="11">
        <f t="shared" si="1"/>
        <v>14.375</v>
      </c>
      <c r="N31" s="12">
        <f t="shared" si="2"/>
        <v>95.83333333333334</v>
      </c>
      <c r="O31" s="12">
        <v>98.33333333333334</v>
      </c>
      <c r="P31" s="60">
        <f t="shared" si="3"/>
        <v>-2.5</v>
      </c>
    </row>
    <row r="32" spans="1:16" ht="12.75">
      <c r="A32" s="24" t="s">
        <v>64</v>
      </c>
      <c r="B32" s="35" t="s">
        <v>10</v>
      </c>
      <c r="C32" s="10">
        <v>13</v>
      </c>
      <c r="D32" s="10">
        <v>15</v>
      </c>
      <c r="E32" s="10">
        <v>13</v>
      </c>
      <c r="F32" s="10">
        <v>12</v>
      </c>
      <c r="G32" s="10">
        <v>12</v>
      </c>
      <c r="H32" s="10">
        <v>14</v>
      </c>
      <c r="I32" s="10">
        <v>13</v>
      </c>
      <c r="J32" s="10">
        <v>14</v>
      </c>
      <c r="K32" s="10">
        <v>14</v>
      </c>
      <c r="L32" s="10">
        <f t="shared" si="0"/>
        <v>106</v>
      </c>
      <c r="M32" s="11">
        <f t="shared" si="1"/>
        <v>13.25</v>
      </c>
      <c r="N32" s="12">
        <f t="shared" si="2"/>
        <v>88.33333333333334</v>
      </c>
      <c r="O32" s="12">
        <v>78.75</v>
      </c>
      <c r="P32" s="60">
        <f t="shared" si="3"/>
        <v>9.583333333333343</v>
      </c>
    </row>
    <row r="33" spans="1:16" ht="12.75">
      <c r="A33" s="13" t="s">
        <v>91</v>
      </c>
      <c r="B33" s="36" t="s">
        <v>10</v>
      </c>
      <c r="C33" s="10">
        <v>14</v>
      </c>
      <c r="D33" s="10">
        <v>15</v>
      </c>
      <c r="E33" s="10">
        <v>12</v>
      </c>
      <c r="F33" s="10">
        <v>13</v>
      </c>
      <c r="G33" s="10">
        <v>12</v>
      </c>
      <c r="H33" s="10">
        <v>14</v>
      </c>
      <c r="I33" s="10">
        <v>12</v>
      </c>
      <c r="J33" s="10">
        <v>13</v>
      </c>
      <c r="K33" s="10">
        <v>11</v>
      </c>
      <c r="L33" s="10">
        <f t="shared" si="0"/>
        <v>101.5</v>
      </c>
      <c r="M33" s="11">
        <f t="shared" si="1"/>
        <v>12.6875</v>
      </c>
      <c r="N33" s="12">
        <f t="shared" si="2"/>
        <v>84.58333333333334</v>
      </c>
      <c r="O33" s="12">
        <v>79.58333333333334</v>
      </c>
      <c r="P33" s="60">
        <f t="shared" si="3"/>
        <v>5</v>
      </c>
    </row>
    <row r="34" spans="1:16" ht="12.75">
      <c r="A34" s="13" t="s">
        <v>49</v>
      </c>
      <c r="B34" s="36" t="s">
        <v>10</v>
      </c>
      <c r="C34" s="10">
        <v>14</v>
      </c>
      <c r="D34" s="10">
        <v>15</v>
      </c>
      <c r="E34" s="10">
        <v>14</v>
      </c>
      <c r="F34" s="10">
        <v>13</v>
      </c>
      <c r="G34" s="10">
        <v>12</v>
      </c>
      <c r="H34" s="10">
        <v>11</v>
      </c>
      <c r="I34" s="10">
        <v>14</v>
      </c>
      <c r="J34" s="10">
        <v>14</v>
      </c>
      <c r="K34" s="10">
        <v>14</v>
      </c>
      <c r="L34" s="10">
        <f aca="true" t="shared" si="4" ref="L34:L65">((C34+D34)/2)+(K34+E34+F34+G34+H34+I34+J34)</f>
        <v>106.5</v>
      </c>
      <c r="M34" s="11">
        <f aca="true" t="shared" si="5" ref="M34:M65">(((C34+D34)/2)+(E34+F34+G34+H34+I34+J34+K34))/8</f>
        <v>13.3125</v>
      </c>
      <c r="N34" s="12">
        <f aca="true" t="shared" si="6" ref="N34:N65">(((C34+D34)/2)+(E34+F34+G34+H34+I34+J34+K34))/1.2</f>
        <v>88.75</v>
      </c>
      <c r="O34" s="12">
        <v>83.75</v>
      </c>
      <c r="P34" s="60">
        <f t="shared" si="3"/>
        <v>5</v>
      </c>
    </row>
    <row r="35" spans="1:16" ht="12.75">
      <c r="A35" s="24" t="s">
        <v>90</v>
      </c>
      <c r="B35" s="35" t="s">
        <v>10</v>
      </c>
      <c r="C35" s="10">
        <v>14</v>
      </c>
      <c r="D35" s="10">
        <v>15</v>
      </c>
      <c r="E35" s="10">
        <v>10</v>
      </c>
      <c r="F35" s="10">
        <v>10</v>
      </c>
      <c r="G35" s="10">
        <v>10</v>
      </c>
      <c r="H35" s="10">
        <v>10</v>
      </c>
      <c r="I35" s="10">
        <v>11</v>
      </c>
      <c r="J35" s="10">
        <v>13</v>
      </c>
      <c r="K35" s="10">
        <v>11</v>
      </c>
      <c r="L35" s="10">
        <f t="shared" si="4"/>
        <v>89.5</v>
      </c>
      <c r="M35" s="17">
        <f t="shared" si="5"/>
        <v>11.1875</v>
      </c>
      <c r="N35" s="12">
        <f t="shared" si="6"/>
        <v>74.58333333333334</v>
      </c>
      <c r="O35" s="12">
        <v>70</v>
      </c>
      <c r="P35" s="60">
        <f t="shared" si="3"/>
        <v>4.583333333333343</v>
      </c>
    </row>
    <row r="36" spans="1:16" ht="12.75">
      <c r="A36" s="22" t="s">
        <v>94</v>
      </c>
      <c r="B36" s="38" t="s">
        <v>10</v>
      </c>
      <c r="C36" s="10">
        <v>15</v>
      </c>
      <c r="D36" s="10">
        <v>15</v>
      </c>
      <c r="E36" s="10">
        <v>15</v>
      </c>
      <c r="F36" s="10">
        <v>14</v>
      </c>
      <c r="G36" s="10">
        <v>15</v>
      </c>
      <c r="H36" s="10">
        <v>15</v>
      </c>
      <c r="I36" s="10">
        <v>15</v>
      </c>
      <c r="J36" s="10">
        <v>15</v>
      </c>
      <c r="K36" s="10">
        <v>15</v>
      </c>
      <c r="L36" s="10">
        <f t="shared" si="4"/>
        <v>119</v>
      </c>
      <c r="M36" s="17">
        <f t="shared" si="5"/>
        <v>14.875</v>
      </c>
      <c r="N36" s="12">
        <f t="shared" si="6"/>
        <v>99.16666666666667</v>
      </c>
      <c r="O36" s="12">
        <v>95</v>
      </c>
      <c r="P36" s="60">
        <f t="shared" si="3"/>
        <v>4.166666666666671</v>
      </c>
    </row>
    <row r="37" spans="1:16" ht="12.75">
      <c r="A37" s="24" t="s">
        <v>36</v>
      </c>
      <c r="B37" s="37" t="s">
        <v>10</v>
      </c>
      <c r="C37" s="10">
        <v>12</v>
      </c>
      <c r="D37" s="10">
        <v>15</v>
      </c>
      <c r="E37" s="10">
        <v>13</v>
      </c>
      <c r="F37" s="10">
        <v>12</v>
      </c>
      <c r="G37" s="10">
        <v>13</v>
      </c>
      <c r="H37" s="10">
        <v>15</v>
      </c>
      <c r="I37" s="10">
        <v>13</v>
      </c>
      <c r="J37" s="10">
        <v>13</v>
      </c>
      <c r="K37" s="10">
        <v>15</v>
      </c>
      <c r="L37" s="10">
        <f t="shared" si="4"/>
        <v>107.5</v>
      </c>
      <c r="M37" s="17">
        <f t="shared" si="5"/>
        <v>13.4375</v>
      </c>
      <c r="N37" s="12">
        <f t="shared" si="6"/>
        <v>89.58333333333334</v>
      </c>
      <c r="O37" s="12">
        <v>86.25</v>
      </c>
      <c r="P37" s="60">
        <f t="shared" si="3"/>
        <v>3.333333333333343</v>
      </c>
    </row>
    <row r="38" spans="1:16" ht="12.75">
      <c r="A38" s="22" t="s">
        <v>45</v>
      </c>
      <c r="B38" s="37" t="s">
        <v>10</v>
      </c>
      <c r="C38" s="10">
        <v>14</v>
      </c>
      <c r="D38" s="10">
        <v>14</v>
      </c>
      <c r="E38" s="10">
        <v>13</v>
      </c>
      <c r="F38" s="10">
        <v>13</v>
      </c>
      <c r="G38" s="10">
        <v>13</v>
      </c>
      <c r="H38" s="10">
        <v>12</v>
      </c>
      <c r="I38" s="10">
        <v>13</v>
      </c>
      <c r="J38" s="10">
        <v>12</v>
      </c>
      <c r="K38" s="10">
        <v>14</v>
      </c>
      <c r="L38" s="10">
        <f t="shared" si="4"/>
        <v>104</v>
      </c>
      <c r="M38" s="17">
        <f t="shared" si="5"/>
        <v>13</v>
      </c>
      <c r="N38" s="12">
        <f t="shared" si="6"/>
        <v>86.66666666666667</v>
      </c>
      <c r="O38" s="12">
        <v>84.16666666666667</v>
      </c>
      <c r="P38" s="60">
        <f t="shared" si="3"/>
        <v>2.5</v>
      </c>
    </row>
    <row r="39" spans="1:16" ht="12.75">
      <c r="A39" s="13" t="s">
        <v>93</v>
      </c>
      <c r="B39" s="36" t="s">
        <v>10</v>
      </c>
      <c r="C39" s="10">
        <v>14</v>
      </c>
      <c r="D39" s="10">
        <v>15</v>
      </c>
      <c r="E39" s="10">
        <v>14</v>
      </c>
      <c r="F39" s="10">
        <v>15</v>
      </c>
      <c r="G39" s="10">
        <v>15</v>
      </c>
      <c r="H39" s="10">
        <v>13</v>
      </c>
      <c r="I39" s="10">
        <v>15</v>
      </c>
      <c r="J39" s="10">
        <v>15</v>
      </c>
      <c r="K39" s="10">
        <v>15</v>
      </c>
      <c r="L39" s="10">
        <f t="shared" si="4"/>
        <v>116.5</v>
      </c>
      <c r="M39" s="11">
        <f t="shared" si="5"/>
        <v>14.5625</v>
      </c>
      <c r="N39" s="12">
        <f t="shared" si="6"/>
        <v>97.08333333333334</v>
      </c>
      <c r="O39" s="12">
        <v>95.83333333333334</v>
      </c>
      <c r="P39" s="60">
        <f t="shared" si="3"/>
        <v>1.25</v>
      </c>
    </row>
    <row r="40" spans="1:16" ht="12.75">
      <c r="A40" s="13" t="s">
        <v>55</v>
      </c>
      <c r="B40" s="36" t="s">
        <v>10</v>
      </c>
      <c r="C40" s="10">
        <v>13</v>
      </c>
      <c r="D40" s="10">
        <v>15</v>
      </c>
      <c r="E40" s="10">
        <v>12</v>
      </c>
      <c r="F40" s="10">
        <v>12</v>
      </c>
      <c r="G40" s="10">
        <v>11</v>
      </c>
      <c r="H40" s="10">
        <v>11</v>
      </c>
      <c r="I40" s="10">
        <v>12</v>
      </c>
      <c r="J40" s="10">
        <v>14</v>
      </c>
      <c r="K40" s="10">
        <v>12</v>
      </c>
      <c r="L40" s="10">
        <f t="shared" si="4"/>
        <v>98</v>
      </c>
      <c r="M40" s="17">
        <f t="shared" si="5"/>
        <v>12.25</v>
      </c>
      <c r="N40" s="12">
        <f t="shared" si="6"/>
        <v>81.66666666666667</v>
      </c>
      <c r="O40" s="12">
        <v>80.83333333333334</v>
      </c>
      <c r="P40" s="60">
        <f t="shared" si="3"/>
        <v>0.8333333333333286</v>
      </c>
    </row>
    <row r="41" spans="1:16" ht="12.75">
      <c r="A41" s="13" t="s">
        <v>95</v>
      </c>
      <c r="B41" s="36" t="s">
        <v>10</v>
      </c>
      <c r="C41" s="10">
        <v>14</v>
      </c>
      <c r="D41" s="10">
        <v>15</v>
      </c>
      <c r="E41" s="10">
        <v>15</v>
      </c>
      <c r="F41" s="10">
        <v>14</v>
      </c>
      <c r="G41" s="10">
        <v>15</v>
      </c>
      <c r="H41" s="10">
        <v>14</v>
      </c>
      <c r="I41" s="10">
        <v>15</v>
      </c>
      <c r="J41" s="10">
        <v>15</v>
      </c>
      <c r="K41" s="10">
        <v>14</v>
      </c>
      <c r="L41" s="10">
        <f t="shared" si="4"/>
        <v>116.5</v>
      </c>
      <c r="M41" s="11">
        <f t="shared" si="5"/>
        <v>14.5625</v>
      </c>
      <c r="N41" s="12">
        <f t="shared" si="6"/>
        <v>97.08333333333334</v>
      </c>
      <c r="O41" s="12">
        <v>96.66666666666667</v>
      </c>
      <c r="P41" s="60">
        <f t="shared" si="3"/>
        <v>0.4166666666666714</v>
      </c>
    </row>
    <row r="42" spans="1:16" ht="12.75">
      <c r="A42" s="13" t="s">
        <v>92</v>
      </c>
      <c r="B42" s="36" t="s">
        <v>10</v>
      </c>
      <c r="C42" s="10">
        <v>15</v>
      </c>
      <c r="D42" s="10">
        <v>15</v>
      </c>
      <c r="E42" s="10">
        <v>12</v>
      </c>
      <c r="F42" s="10">
        <v>13</v>
      </c>
      <c r="G42" s="10">
        <v>12</v>
      </c>
      <c r="H42" s="10">
        <v>13</v>
      </c>
      <c r="I42" s="10">
        <v>13</v>
      </c>
      <c r="J42" s="10">
        <v>13</v>
      </c>
      <c r="K42" s="10">
        <v>13</v>
      </c>
      <c r="L42" s="10">
        <f t="shared" si="4"/>
        <v>104</v>
      </c>
      <c r="M42" s="11">
        <f t="shared" si="5"/>
        <v>13</v>
      </c>
      <c r="N42" s="12">
        <f t="shared" si="6"/>
        <v>86.66666666666667</v>
      </c>
      <c r="O42" s="12">
        <v>86.66666666666667</v>
      </c>
      <c r="P42" s="60">
        <f t="shared" si="3"/>
        <v>0</v>
      </c>
    </row>
    <row r="43" spans="1:16" ht="12.75">
      <c r="A43" s="18" t="s">
        <v>59</v>
      </c>
      <c r="B43" s="37" t="s">
        <v>10</v>
      </c>
      <c r="C43" s="10">
        <v>13</v>
      </c>
      <c r="D43" s="10">
        <v>15</v>
      </c>
      <c r="E43" s="10">
        <v>12</v>
      </c>
      <c r="F43" s="10">
        <v>11</v>
      </c>
      <c r="G43" s="10">
        <v>10</v>
      </c>
      <c r="H43" s="10">
        <v>12</v>
      </c>
      <c r="I43" s="10">
        <v>11</v>
      </c>
      <c r="J43" s="10">
        <v>12</v>
      </c>
      <c r="K43" s="10">
        <v>14</v>
      </c>
      <c r="L43" s="10">
        <f t="shared" si="4"/>
        <v>96</v>
      </c>
      <c r="M43" s="17">
        <f t="shared" si="5"/>
        <v>12</v>
      </c>
      <c r="N43" s="12">
        <f t="shared" si="6"/>
        <v>80</v>
      </c>
      <c r="O43" s="12">
        <v>80</v>
      </c>
      <c r="P43" s="60">
        <f t="shared" si="3"/>
        <v>0</v>
      </c>
    </row>
    <row r="44" spans="1:16" ht="12.75">
      <c r="A44" s="15" t="s">
        <v>98</v>
      </c>
      <c r="B44" s="35" t="s">
        <v>10</v>
      </c>
      <c r="C44" s="10">
        <v>13</v>
      </c>
      <c r="D44" s="10">
        <v>15</v>
      </c>
      <c r="E44" s="10">
        <v>10</v>
      </c>
      <c r="F44" s="10">
        <v>11</v>
      </c>
      <c r="G44" s="10">
        <v>9</v>
      </c>
      <c r="H44" s="10">
        <v>14</v>
      </c>
      <c r="I44" s="10">
        <v>11</v>
      </c>
      <c r="J44" s="10">
        <v>13</v>
      </c>
      <c r="K44" s="10">
        <v>14</v>
      </c>
      <c r="L44" s="10">
        <f t="shared" si="4"/>
        <v>96</v>
      </c>
      <c r="M44" s="11">
        <f t="shared" si="5"/>
        <v>12</v>
      </c>
      <c r="N44" s="12">
        <f t="shared" si="6"/>
        <v>80</v>
      </c>
      <c r="O44" s="12">
        <v>80</v>
      </c>
      <c r="P44" s="60">
        <f t="shared" si="3"/>
        <v>0</v>
      </c>
    </row>
    <row r="45" spans="1:16" ht="12.75">
      <c r="A45" s="18" t="s">
        <v>44</v>
      </c>
      <c r="B45" s="33" t="s">
        <v>10</v>
      </c>
      <c r="C45" s="10">
        <v>14</v>
      </c>
      <c r="D45" s="10">
        <v>15</v>
      </c>
      <c r="E45" s="10">
        <v>12</v>
      </c>
      <c r="F45" s="10">
        <v>12</v>
      </c>
      <c r="G45" s="10">
        <v>12</v>
      </c>
      <c r="H45" s="10">
        <v>13</v>
      </c>
      <c r="I45" s="10">
        <v>12</v>
      </c>
      <c r="J45" s="10">
        <v>11</v>
      </c>
      <c r="K45" s="10">
        <v>14</v>
      </c>
      <c r="L45" s="10">
        <f t="shared" si="4"/>
        <v>100.5</v>
      </c>
      <c r="M45" s="11">
        <f t="shared" si="5"/>
        <v>12.5625</v>
      </c>
      <c r="N45" s="12">
        <f t="shared" si="6"/>
        <v>83.75</v>
      </c>
      <c r="O45" s="12">
        <v>84.16666666666667</v>
      </c>
      <c r="P45" s="60">
        <f t="shared" si="3"/>
        <v>-0.4166666666666714</v>
      </c>
    </row>
    <row r="46" spans="1:16" ht="12.75">
      <c r="A46" s="13" t="s">
        <v>46</v>
      </c>
      <c r="B46" s="37" t="s">
        <v>10</v>
      </c>
      <c r="C46" s="10">
        <v>12</v>
      </c>
      <c r="D46" s="10">
        <v>15</v>
      </c>
      <c r="E46" s="10">
        <v>11</v>
      </c>
      <c r="F46" s="10">
        <v>12</v>
      </c>
      <c r="G46" s="10">
        <v>13</v>
      </c>
      <c r="H46" s="10">
        <v>12</v>
      </c>
      <c r="I46" s="10">
        <v>12</v>
      </c>
      <c r="J46" s="10">
        <v>13</v>
      </c>
      <c r="K46" s="10">
        <v>14</v>
      </c>
      <c r="L46" s="10">
        <f t="shared" si="4"/>
        <v>100.5</v>
      </c>
      <c r="M46" s="17">
        <f t="shared" si="5"/>
        <v>12.5625</v>
      </c>
      <c r="N46" s="12">
        <f t="shared" si="6"/>
        <v>83.75</v>
      </c>
      <c r="O46" s="12">
        <v>84.16666666666667</v>
      </c>
      <c r="P46" s="60">
        <f t="shared" si="3"/>
        <v>-0.4166666666666714</v>
      </c>
    </row>
    <row r="47" spans="1:16" ht="12.75">
      <c r="A47" s="25" t="s">
        <v>62</v>
      </c>
      <c r="B47" s="37" t="s">
        <v>10</v>
      </c>
      <c r="C47" s="10">
        <v>12</v>
      </c>
      <c r="D47" s="10">
        <v>15</v>
      </c>
      <c r="E47" s="10">
        <v>11</v>
      </c>
      <c r="F47" s="10">
        <v>11</v>
      </c>
      <c r="G47" s="10">
        <v>11</v>
      </c>
      <c r="H47" s="10">
        <v>13</v>
      </c>
      <c r="I47" s="10">
        <v>12</v>
      </c>
      <c r="J47" s="10">
        <v>10</v>
      </c>
      <c r="K47" s="10">
        <v>13</v>
      </c>
      <c r="L47" s="10">
        <f t="shared" si="4"/>
        <v>94.5</v>
      </c>
      <c r="M47" s="17">
        <f t="shared" si="5"/>
        <v>11.8125</v>
      </c>
      <c r="N47" s="12">
        <f t="shared" si="6"/>
        <v>78.75</v>
      </c>
      <c r="O47" s="12">
        <v>79.58333333333334</v>
      </c>
      <c r="P47" s="60">
        <f t="shared" si="3"/>
        <v>-0.8333333333333428</v>
      </c>
    </row>
    <row r="48" spans="1:16" ht="12.75">
      <c r="A48" s="30" t="s">
        <v>22</v>
      </c>
      <c r="B48" s="35" t="s">
        <v>10</v>
      </c>
      <c r="C48" s="2">
        <v>12</v>
      </c>
      <c r="D48" s="2">
        <v>14</v>
      </c>
      <c r="E48" s="2">
        <v>13</v>
      </c>
      <c r="F48" s="10">
        <v>12</v>
      </c>
      <c r="G48" s="10">
        <v>12</v>
      </c>
      <c r="H48" s="10">
        <v>13</v>
      </c>
      <c r="I48" s="10">
        <v>12</v>
      </c>
      <c r="J48" s="10">
        <v>13</v>
      </c>
      <c r="K48" s="10">
        <v>14</v>
      </c>
      <c r="L48" s="2">
        <f t="shared" si="4"/>
        <v>102</v>
      </c>
      <c r="M48" s="11">
        <f t="shared" si="5"/>
        <v>12.75</v>
      </c>
      <c r="N48" s="12">
        <f t="shared" si="6"/>
        <v>85</v>
      </c>
      <c r="O48" s="12">
        <v>91.25</v>
      </c>
      <c r="P48" s="60">
        <f t="shared" si="3"/>
        <v>-6.25</v>
      </c>
    </row>
    <row r="49" spans="1:16" ht="12.75">
      <c r="A49" s="13" t="s">
        <v>96</v>
      </c>
      <c r="B49" s="36" t="s">
        <v>10</v>
      </c>
      <c r="C49" s="10">
        <v>14</v>
      </c>
      <c r="D49" s="10">
        <v>15</v>
      </c>
      <c r="E49" s="10">
        <v>13</v>
      </c>
      <c r="F49" s="10">
        <v>13</v>
      </c>
      <c r="G49" s="10">
        <v>11</v>
      </c>
      <c r="H49" s="10">
        <v>12</v>
      </c>
      <c r="I49" s="10">
        <v>13</v>
      </c>
      <c r="J49" s="10">
        <v>12</v>
      </c>
      <c r="K49" s="10">
        <v>14</v>
      </c>
      <c r="L49" s="10">
        <f t="shared" si="4"/>
        <v>102.5</v>
      </c>
      <c r="M49" s="11">
        <f t="shared" si="5"/>
        <v>12.8125</v>
      </c>
      <c r="N49" s="12">
        <f t="shared" si="6"/>
        <v>85.41666666666667</v>
      </c>
      <c r="O49" s="12"/>
      <c r="P49" s="60"/>
    </row>
    <row r="50" spans="1:16" ht="12.75">
      <c r="A50" s="24" t="s">
        <v>97</v>
      </c>
      <c r="B50" s="37" t="s">
        <v>10</v>
      </c>
      <c r="C50" s="10">
        <v>11</v>
      </c>
      <c r="D50" s="10">
        <v>15</v>
      </c>
      <c r="E50" s="10">
        <v>12</v>
      </c>
      <c r="F50" s="10">
        <v>11</v>
      </c>
      <c r="G50" s="10">
        <v>12</v>
      </c>
      <c r="H50" s="10">
        <v>14</v>
      </c>
      <c r="I50" s="10">
        <v>12</v>
      </c>
      <c r="J50" s="10">
        <v>12</v>
      </c>
      <c r="K50" s="10">
        <v>13</v>
      </c>
      <c r="L50" s="10">
        <f t="shared" si="4"/>
        <v>99</v>
      </c>
      <c r="M50" s="17">
        <f t="shared" si="5"/>
        <v>12.375</v>
      </c>
      <c r="N50" s="12">
        <f t="shared" si="6"/>
        <v>82.5</v>
      </c>
      <c r="O50" s="12"/>
      <c r="P50" s="60"/>
    </row>
    <row r="51" spans="1:16" ht="12.75">
      <c r="A51" s="13" t="s">
        <v>99</v>
      </c>
      <c r="B51" s="37" t="s">
        <v>10</v>
      </c>
      <c r="C51" s="10">
        <v>12</v>
      </c>
      <c r="D51" s="10">
        <v>14</v>
      </c>
      <c r="E51" s="10">
        <v>10</v>
      </c>
      <c r="F51" s="10">
        <v>11</v>
      </c>
      <c r="G51" s="10">
        <v>10</v>
      </c>
      <c r="H51" s="10">
        <v>11</v>
      </c>
      <c r="I51" s="10">
        <v>11</v>
      </c>
      <c r="J51" s="10">
        <v>13</v>
      </c>
      <c r="K51" s="10">
        <v>13</v>
      </c>
      <c r="L51" s="10">
        <f t="shared" si="4"/>
        <v>92</v>
      </c>
      <c r="M51" s="17">
        <f t="shared" si="5"/>
        <v>11.5</v>
      </c>
      <c r="N51" s="12">
        <f t="shared" si="6"/>
        <v>76.66666666666667</v>
      </c>
      <c r="O51" s="12"/>
      <c r="P51" s="60"/>
    </row>
    <row r="52" spans="1:16" ht="12.75">
      <c r="A52" s="25" t="s">
        <v>77</v>
      </c>
      <c r="B52" s="53" t="s">
        <v>38</v>
      </c>
      <c r="C52" s="2">
        <v>12</v>
      </c>
      <c r="D52" s="2">
        <v>14</v>
      </c>
      <c r="E52" s="2">
        <v>10</v>
      </c>
      <c r="F52" s="10">
        <v>11</v>
      </c>
      <c r="G52" s="10">
        <v>10</v>
      </c>
      <c r="H52" s="10">
        <v>10</v>
      </c>
      <c r="I52" s="10">
        <v>10</v>
      </c>
      <c r="J52" s="10">
        <v>7</v>
      </c>
      <c r="K52" s="10">
        <v>14</v>
      </c>
      <c r="L52" s="10">
        <f t="shared" si="4"/>
        <v>85</v>
      </c>
      <c r="M52" s="11">
        <f t="shared" si="5"/>
        <v>10.625</v>
      </c>
      <c r="N52" s="50">
        <f t="shared" si="6"/>
        <v>70.83333333333334</v>
      </c>
      <c r="O52" s="29"/>
      <c r="P52" s="61"/>
    </row>
    <row r="53" spans="1:16" ht="12.75">
      <c r="A53" s="22" t="s">
        <v>76</v>
      </c>
      <c r="B53" s="53" t="s">
        <v>38</v>
      </c>
      <c r="C53" s="2">
        <v>12</v>
      </c>
      <c r="D53" s="2">
        <v>12</v>
      </c>
      <c r="E53" s="2">
        <v>14</v>
      </c>
      <c r="F53" s="10">
        <v>12</v>
      </c>
      <c r="G53" s="10">
        <v>12</v>
      </c>
      <c r="H53" s="10">
        <v>9</v>
      </c>
      <c r="I53" s="10">
        <v>12</v>
      </c>
      <c r="J53" s="10">
        <v>11</v>
      </c>
      <c r="K53" s="10">
        <v>14</v>
      </c>
      <c r="L53" s="10">
        <f t="shared" si="4"/>
        <v>96</v>
      </c>
      <c r="M53" s="11">
        <f t="shared" si="5"/>
        <v>12</v>
      </c>
      <c r="N53" s="50">
        <f t="shared" si="6"/>
        <v>80</v>
      </c>
      <c r="O53" s="29"/>
      <c r="P53" s="61"/>
    </row>
    <row r="54" spans="1:16" ht="12.75">
      <c r="A54" s="22" t="s">
        <v>87</v>
      </c>
      <c r="B54" s="53" t="s">
        <v>38</v>
      </c>
      <c r="C54" s="2">
        <v>12</v>
      </c>
      <c r="D54" s="2">
        <v>13</v>
      </c>
      <c r="E54" s="2">
        <v>10</v>
      </c>
      <c r="F54" s="10">
        <v>8</v>
      </c>
      <c r="G54" s="10">
        <v>9</v>
      </c>
      <c r="H54" s="10">
        <v>8</v>
      </c>
      <c r="I54" s="10">
        <v>9</v>
      </c>
      <c r="J54" s="10">
        <v>8</v>
      </c>
      <c r="K54" s="10">
        <v>10</v>
      </c>
      <c r="L54" s="10">
        <f t="shared" si="4"/>
        <v>74.5</v>
      </c>
      <c r="M54" s="11">
        <f t="shared" si="5"/>
        <v>9.3125</v>
      </c>
      <c r="N54" s="50">
        <f t="shared" si="6"/>
        <v>62.083333333333336</v>
      </c>
      <c r="O54" s="29"/>
      <c r="P54" s="61"/>
    </row>
    <row r="55" spans="1:16" ht="12.75">
      <c r="A55" s="18" t="s">
        <v>86</v>
      </c>
      <c r="B55" s="53" t="s">
        <v>38</v>
      </c>
      <c r="C55" s="2">
        <v>12</v>
      </c>
      <c r="D55" s="2">
        <v>15</v>
      </c>
      <c r="E55" s="2">
        <v>12</v>
      </c>
      <c r="F55" s="10">
        <v>12</v>
      </c>
      <c r="G55" s="10">
        <v>13</v>
      </c>
      <c r="H55" s="10">
        <v>11</v>
      </c>
      <c r="I55" s="10">
        <v>11</v>
      </c>
      <c r="J55" s="10">
        <v>12</v>
      </c>
      <c r="K55" s="10">
        <v>12</v>
      </c>
      <c r="L55" s="10">
        <f t="shared" si="4"/>
        <v>96.5</v>
      </c>
      <c r="M55" s="11">
        <f t="shared" si="5"/>
        <v>12.0625</v>
      </c>
      <c r="N55" s="50">
        <f t="shared" si="6"/>
        <v>80.41666666666667</v>
      </c>
      <c r="O55" s="29"/>
      <c r="P55" s="61"/>
    </row>
    <row r="56" spans="1:16" ht="12.75">
      <c r="A56" s="30" t="s">
        <v>78</v>
      </c>
      <c r="B56" s="53" t="s">
        <v>38</v>
      </c>
      <c r="C56" s="2">
        <v>12</v>
      </c>
      <c r="D56" s="2">
        <v>15</v>
      </c>
      <c r="E56" s="2">
        <v>13</v>
      </c>
      <c r="F56" s="10">
        <v>12</v>
      </c>
      <c r="G56" s="10">
        <v>12</v>
      </c>
      <c r="H56" s="10">
        <v>12</v>
      </c>
      <c r="I56" s="10">
        <v>12</v>
      </c>
      <c r="J56" s="10">
        <v>10</v>
      </c>
      <c r="K56" s="10">
        <v>15</v>
      </c>
      <c r="L56" s="10">
        <f t="shared" si="4"/>
        <v>99.5</v>
      </c>
      <c r="M56" s="11">
        <f t="shared" si="5"/>
        <v>12.4375</v>
      </c>
      <c r="N56" s="50">
        <f t="shared" si="6"/>
        <v>82.91666666666667</v>
      </c>
      <c r="O56" s="29"/>
      <c r="P56" s="61"/>
    </row>
    <row r="57" spans="1:16" ht="12.75">
      <c r="A57" s="24" t="s">
        <v>79</v>
      </c>
      <c r="B57" s="53" t="s">
        <v>38</v>
      </c>
      <c r="C57" s="2">
        <v>12</v>
      </c>
      <c r="D57" s="2">
        <v>12</v>
      </c>
      <c r="E57" s="2">
        <v>12</v>
      </c>
      <c r="F57" s="10">
        <v>13</v>
      </c>
      <c r="G57" s="10">
        <v>13</v>
      </c>
      <c r="H57" s="10">
        <v>14</v>
      </c>
      <c r="I57" s="10">
        <v>12</v>
      </c>
      <c r="J57" s="10">
        <v>12</v>
      </c>
      <c r="K57" s="10">
        <v>13</v>
      </c>
      <c r="L57" s="10">
        <f t="shared" si="4"/>
        <v>101</v>
      </c>
      <c r="M57" s="11">
        <f t="shared" si="5"/>
        <v>12.625</v>
      </c>
      <c r="N57" s="50">
        <f t="shared" si="6"/>
        <v>84.16666666666667</v>
      </c>
      <c r="O57" s="29"/>
      <c r="P57" s="61"/>
    </row>
    <row r="58" spans="1:16" ht="12.75">
      <c r="A58" s="15" t="s">
        <v>80</v>
      </c>
      <c r="B58" s="53" t="s">
        <v>38</v>
      </c>
      <c r="C58" s="2">
        <v>12</v>
      </c>
      <c r="D58" s="2">
        <v>13</v>
      </c>
      <c r="E58" s="2">
        <v>12</v>
      </c>
      <c r="F58" s="10">
        <v>12</v>
      </c>
      <c r="G58" s="10">
        <v>12</v>
      </c>
      <c r="H58" s="10">
        <v>14</v>
      </c>
      <c r="I58" s="10">
        <v>12</v>
      </c>
      <c r="J58" s="10">
        <v>13</v>
      </c>
      <c r="K58" s="10">
        <v>12</v>
      </c>
      <c r="L58" s="10">
        <f t="shared" si="4"/>
        <v>99.5</v>
      </c>
      <c r="M58" s="11">
        <f t="shared" si="5"/>
        <v>12.4375</v>
      </c>
      <c r="N58" s="50">
        <f t="shared" si="6"/>
        <v>82.91666666666667</v>
      </c>
      <c r="O58" s="29"/>
      <c r="P58" s="61"/>
    </row>
    <row r="59" spans="1:16" ht="12.75">
      <c r="A59" s="25" t="s">
        <v>81</v>
      </c>
      <c r="B59" s="53" t="s">
        <v>38</v>
      </c>
      <c r="C59" s="2">
        <v>12</v>
      </c>
      <c r="D59" s="2">
        <v>14</v>
      </c>
      <c r="E59" s="2">
        <v>10</v>
      </c>
      <c r="F59" s="10">
        <v>9</v>
      </c>
      <c r="G59" s="10">
        <v>9</v>
      </c>
      <c r="H59" s="10">
        <v>11</v>
      </c>
      <c r="I59" s="10">
        <v>9</v>
      </c>
      <c r="J59" s="10">
        <v>9</v>
      </c>
      <c r="K59" s="10">
        <v>11</v>
      </c>
      <c r="L59" s="10">
        <f t="shared" si="4"/>
        <v>81</v>
      </c>
      <c r="M59" s="11">
        <f t="shared" si="5"/>
        <v>10.125</v>
      </c>
      <c r="N59" s="50">
        <f t="shared" si="6"/>
        <v>67.5</v>
      </c>
      <c r="O59" s="29"/>
      <c r="P59" s="61"/>
    </row>
    <row r="60" spans="1:16" ht="12.75">
      <c r="A60" s="24" t="s">
        <v>82</v>
      </c>
      <c r="B60" s="53" t="s">
        <v>38</v>
      </c>
      <c r="C60" s="2">
        <v>13</v>
      </c>
      <c r="D60" s="2">
        <v>14</v>
      </c>
      <c r="E60" s="2">
        <v>12</v>
      </c>
      <c r="F60" s="10">
        <v>12</v>
      </c>
      <c r="G60" s="10">
        <v>10</v>
      </c>
      <c r="H60" s="10">
        <v>11</v>
      </c>
      <c r="I60" s="10">
        <v>11</v>
      </c>
      <c r="J60" s="10">
        <v>10</v>
      </c>
      <c r="K60" s="10">
        <v>8</v>
      </c>
      <c r="L60" s="10">
        <f t="shared" si="4"/>
        <v>87.5</v>
      </c>
      <c r="M60" s="11">
        <f t="shared" si="5"/>
        <v>10.9375</v>
      </c>
      <c r="N60" s="50">
        <f t="shared" si="6"/>
        <v>72.91666666666667</v>
      </c>
      <c r="O60" s="29"/>
      <c r="P60" s="61"/>
    </row>
    <row r="61" spans="1:16" ht="12.75">
      <c r="A61" s="18" t="s">
        <v>75</v>
      </c>
      <c r="B61" s="53" t="s">
        <v>38</v>
      </c>
      <c r="C61" s="2">
        <v>12</v>
      </c>
      <c r="D61" s="2">
        <v>15</v>
      </c>
      <c r="E61" s="2">
        <v>14</v>
      </c>
      <c r="F61" s="10">
        <v>13</v>
      </c>
      <c r="G61" s="10">
        <v>13</v>
      </c>
      <c r="H61" s="10">
        <v>13</v>
      </c>
      <c r="I61" s="10">
        <v>13</v>
      </c>
      <c r="J61" s="10">
        <v>12</v>
      </c>
      <c r="K61" s="10">
        <v>14</v>
      </c>
      <c r="L61" s="10">
        <f t="shared" si="4"/>
        <v>105.5</v>
      </c>
      <c r="M61" s="11">
        <f t="shared" si="5"/>
        <v>13.1875</v>
      </c>
      <c r="N61" s="50">
        <f t="shared" si="6"/>
        <v>87.91666666666667</v>
      </c>
      <c r="O61" s="29"/>
      <c r="P61" s="61"/>
    </row>
    <row r="62" spans="1:16" ht="12.75">
      <c r="A62" s="24" t="s">
        <v>60</v>
      </c>
      <c r="B62" s="35" t="s">
        <v>16</v>
      </c>
      <c r="C62" s="10">
        <v>14</v>
      </c>
      <c r="D62" s="10">
        <v>15</v>
      </c>
      <c r="E62" s="10">
        <v>14</v>
      </c>
      <c r="F62" s="10">
        <v>12</v>
      </c>
      <c r="G62" s="10">
        <v>12</v>
      </c>
      <c r="H62" s="10">
        <v>11</v>
      </c>
      <c r="I62" s="10">
        <v>13</v>
      </c>
      <c r="J62" s="10">
        <v>11</v>
      </c>
      <c r="K62" s="10">
        <v>14</v>
      </c>
      <c r="L62" s="10">
        <f t="shared" si="4"/>
        <v>101.5</v>
      </c>
      <c r="M62" s="17">
        <f t="shared" si="5"/>
        <v>12.6875</v>
      </c>
      <c r="N62" s="12">
        <f t="shared" si="6"/>
        <v>84.58333333333334</v>
      </c>
      <c r="O62" s="12">
        <v>80</v>
      </c>
      <c r="P62" s="60">
        <f aca="true" t="shared" si="7" ref="P62:P75">N62-O62</f>
        <v>4.583333333333343</v>
      </c>
    </row>
    <row r="63" spans="1:16" ht="12.75">
      <c r="A63" s="25" t="s">
        <v>102</v>
      </c>
      <c r="B63" s="35" t="s">
        <v>16</v>
      </c>
      <c r="C63" s="10">
        <v>11</v>
      </c>
      <c r="D63" s="10">
        <v>14</v>
      </c>
      <c r="E63" s="10">
        <v>12</v>
      </c>
      <c r="F63" s="10">
        <v>9</v>
      </c>
      <c r="G63" s="10">
        <v>9</v>
      </c>
      <c r="H63" s="10">
        <v>9</v>
      </c>
      <c r="I63" s="10">
        <v>10</v>
      </c>
      <c r="J63" s="10">
        <v>10</v>
      </c>
      <c r="K63" s="10">
        <v>12</v>
      </c>
      <c r="L63" s="10">
        <f t="shared" si="4"/>
        <v>83.5</v>
      </c>
      <c r="M63" s="17">
        <f t="shared" si="5"/>
        <v>10.4375</v>
      </c>
      <c r="N63" s="12">
        <f t="shared" si="6"/>
        <v>69.58333333333334</v>
      </c>
      <c r="O63" s="12">
        <v>65.83333333333334</v>
      </c>
      <c r="P63" s="60">
        <f t="shared" si="7"/>
        <v>3.75</v>
      </c>
    </row>
    <row r="64" spans="1:16" ht="12.75">
      <c r="A64" s="24" t="s">
        <v>40</v>
      </c>
      <c r="B64" s="35" t="s">
        <v>16</v>
      </c>
      <c r="C64" s="10">
        <v>15</v>
      </c>
      <c r="D64" s="10">
        <v>14</v>
      </c>
      <c r="E64" s="10">
        <v>13</v>
      </c>
      <c r="F64" s="10">
        <v>13</v>
      </c>
      <c r="G64" s="10">
        <v>12</v>
      </c>
      <c r="H64" s="10">
        <v>12</v>
      </c>
      <c r="I64" s="10">
        <v>14</v>
      </c>
      <c r="J64" s="10">
        <v>14</v>
      </c>
      <c r="K64" s="10">
        <v>14</v>
      </c>
      <c r="L64" s="10">
        <f t="shared" si="4"/>
        <v>106.5</v>
      </c>
      <c r="M64" s="17">
        <f t="shared" si="5"/>
        <v>13.3125</v>
      </c>
      <c r="N64" s="12">
        <f t="shared" si="6"/>
        <v>88.75</v>
      </c>
      <c r="O64" s="12">
        <v>85</v>
      </c>
      <c r="P64" s="60">
        <f t="shared" si="7"/>
        <v>3.75</v>
      </c>
    </row>
    <row r="65" spans="1:16" ht="12.75">
      <c r="A65" s="22" t="s">
        <v>72</v>
      </c>
      <c r="B65" s="38" t="s">
        <v>16</v>
      </c>
      <c r="C65" s="10">
        <v>13</v>
      </c>
      <c r="D65" s="10">
        <v>15</v>
      </c>
      <c r="E65" s="10">
        <v>12</v>
      </c>
      <c r="F65" s="10">
        <v>11</v>
      </c>
      <c r="G65" s="10">
        <v>11</v>
      </c>
      <c r="H65" s="10">
        <v>11</v>
      </c>
      <c r="I65" s="10">
        <v>11</v>
      </c>
      <c r="J65" s="10">
        <v>11</v>
      </c>
      <c r="K65" s="10">
        <v>11</v>
      </c>
      <c r="L65" s="10">
        <f t="shared" si="4"/>
        <v>92</v>
      </c>
      <c r="M65" s="17">
        <f t="shared" si="5"/>
        <v>11.5</v>
      </c>
      <c r="N65" s="12">
        <f t="shared" si="6"/>
        <v>76.66666666666667</v>
      </c>
      <c r="O65" s="12">
        <v>74.16666666666667</v>
      </c>
      <c r="P65" s="60">
        <f t="shared" si="7"/>
        <v>2.5</v>
      </c>
    </row>
    <row r="66" spans="1:16" ht="12.75">
      <c r="A66" s="24" t="s">
        <v>103</v>
      </c>
      <c r="B66" s="35" t="s">
        <v>16</v>
      </c>
      <c r="C66" s="2">
        <v>15</v>
      </c>
      <c r="D66" s="10">
        <v>15</v>
      </c>
      <c r="E66" s="10">
        <v>14</v>
      </c>
      <c r="F66" s="10">
        <v>12</v>
      </c>
      <c r="G66" s="10">
        <v>13</v>
      </c>
      <c r="H66" s="10">
        <v>11</v>
      </c>
      <c r="I66" s="10">
        <v>13</v>
      </c>
      <c r="J66" s="10">
        <v>12</v>
      </c>
      <c r="K66" s="10">
        <v>14</v>
      </c>
      <c r="L66" s="10">
        <f aca="true" t="shared" si="8" ref="L66:L97">((C66+D66)/2)+(K66+E66+F66+G66+H66+I66+J66)</f>
        <v>104</v>
      </c>
      <c r="M66" s="17">
        <f aca="true" t="shared" si="9" ref="M66:M97">(((C66+D66)/2)+(E66+F66+G66+H66+I66+J66+K66))/8</f>
        <v>13</v>
      </c>
      <c r="N66" s="12">
        <f aca="true" t="shared" si="10" ref="N66:N88">(((C66+D66)/2)+(E66+F66+G66+H66+I66+J66+K66))/1.2</f>
        <v>86.66666666666667</v>
      </c>
      <c r="O66" s="12">
        <v>85</v>
      </c>
      <c r="P66" s="60">
        <f t="shared" si="7"/>
        <v>1.6666666666666714</v>
      </c>
    </row>
    <row r="67" spans="1:16" ht="12.75">
      <c r="A67" s="15" t="s">
        <v>65</v>
      </c>
      <c r="B67" s="35" t="s">
        <v>16</v>
      </c>
      <c r="C67" s="10">
        <v>12</v>
      </c>
      <c r="D67" s="10">
        <v>15</v>
      </c>
      <c r="E67" s="10">
        <v>11</v>
      </c>
      <c r="F67" s="10">
        <v>12</v>
      </c>
      <c r="G67" s="10">
        <v>10</v>
      </c>
      <c r="H67" s="10">
        <v>13</v>
      </c>
      <c r="I67" s="10">
        <v>13</v>
      </c>
      <c r="J67" s="10">
        <v>10</v>
      </c>
      <c r="K67" s="10">
        <v>12</v>
      </c>
      <c r="L67" s="2">
        <f t="shared" si="8"/>
        <v>94.5</v>
      </c>
      <c r="M67" s="11">
        <f t="shared" si="9"/>
        <v>11.8125</v>
      </c>
      <c r="N67" s="12">
        <f t="shared" si="10"/>
        <v>78.75</v>
      </c>
      <c r="O67" s="12">
        <v>78.75</v>
      </c>
      <c r="P67" s="60">
        <f t="shared" si="7"/>
        <v>0</v>
      </c>
    </row>
    <row r="68" spans="1:16" ht="12.75">
      <c r="A68" s="24" t="s">
        <v>51</v>
      </c>
      <c r="B68" s="35" t="s">
        <v>16</v>
      </c>
      <c r="C68" s="10">
        <v>13</v>
      </c>
      <c r="D68" s="10">
        <v>14</v>
      </c>
      <c r="E68" s="10">
        <v>11</v>
      </c>
      <c r="F68" s="10">
        <v>12</v>
      </c>
      <c r="G68" s="10">
        <v>11</v>
      </c>
      <c r="H68" s="10">
        <v>12</v>
      </c>
      <c r="I68" s="10">
        <v>14</v>
      </c>
      <c r="J68" s="10">
        <v>12</v>
      </c>
      <c r="K68" s="10">
        <v>14</v>
      </c>
      <c r="L68" s="10">
        <f t="shared" si="8"/>
        <v>99.5</v>
      </c>
      <c r="M68" s="17">
        <f t="shared" si="9"/>
        <v>12.4375</v>
      </c>
      <c r="N68" s="12">
        <f t="shared" si="10"/>
        <v>82.91666666666667</v>
      </c>
      <c r="O68" s="12">
        <v>83.33333333333334</v>
      </c>
      <c r="P68" s="60">
        <f t="shared" si="7"/>
        <v>-0.4166666666666714</v>
      </c>
    </row>
    <row r="69" spans="1:16" ht="12.75">
      <c r="A69" s="18" t="s">
        <v>56</v>
      </c>
      <c r="B69" s="35" t="s">
        <v>16</v>
      </c>
      <c r="C69" s="10">
        <v>13</v>
      </c>
      <c r="D69" s="10">
        <v>14</v>
      </c>
      <c r="E69" s="10">
        <v>12</v>
      </c>
      <c r="F69" s="10">
        <v>13</v>
      </c>
      <c r="G69" s="10">
        <v>12</v>
      </c>
      <c r="H69" s="10">
        <v>10</v>
      </c>
      <c r="I69" s="10">
        <v>12</v>
      </c>
      <c r="J69" s="10">
        <v>13</v>
      </c>
      <c r="K69" s="10">
        <v>10</v>
      </c>
      <c r="L69" s="10">
        <f t="shared" si="8"/>
        <v>95.5</v>
      </c>
      <c r="M69" s="17">
        <f t="shared" si="9"/>
        <v>11.9375</v>
      </c>
      <c r="N69" s="12">
        <f t="shared" si="10"/>
        <v>79.58333333333334</v>
      </c>
      <c r="O69" s="12">
        <v>80.83333333333334</v>
      </c>
      <c r="P69" s="60">
        <f t="shared" si="7"/>
        <v>-1.25</v>
      </c>
    </row>
    <row r="70" spans="1:16" ht="12.75">
      <c r="A70" s="24" t="s">
        <v>107</v>
      </c>
      <c r="B70" s="35" t="s">
        <v>16</v>
      </c>
      <c r="C70" s="10">
        <v>14</v>
      </c>
      <c r="D70" s="10">
        <v>15</v>
      </c>
      <c r="E70" s="10">
        <v>12</v>
      </c>
      <c r="F70" s="10">
        <v>12</v>
      </c>
      <c r="G70" s="10">
        <v>11</v>
      </c>
      <c r="H70" s="10">
        <v>11</v>
      </c>
      <c r="I70" s="10">
        <v>12</v>
      </c>
      <c r="J70" s="10">
        <v>9</v>
      </c>
      <c r="K70" s="10">
        <v>13</v>
      </c>
      <c r="L70" s="10">
        <f t="shared" si="8"/>
        <v>94.5</v>
      </c>
      <c r="M70" s="17">
        <f t="shared" si="9"/>
        <v>11.8125</v>
      </c>
      <c r="N70" s="12">
        <f t="shared" si="10"/>
        <v>78.75</v>
      </c>
      <c r="O70" s="12">
        <v>80.41666666666667</v>
      </c>
      <c r="P70" s="60">
        <f t="shared" si="7"/>
        <v>-1.6666666666666714</v>
      </c>
    </row>
    <row r="71" spans="1:16" ht="12.75">
      <c r="A71" s="24" t="s">
        <v>21</v>
      </c>
      <c r="B71" s="35" t="s">
        <v>16</v>
      </c>
      <c r="C71" s="10">
        <v>13</v>
      </c>
      <c r="D71" s="10">
        <v>14</v>
      </c>
      <c r="E71" s="10">
        <v>14</v>
      </c>
      <c r="F71" s="10">
        <v>13</v>
      </c>
      <c r="G71" s="10">
        <v>13</v>
      </c>
      <c r="H71" s="10">
        <v>13</v>
      </c>
      <c r="I71" s="10">
        <v>14</v>
      </c>
      <c r="J71" s="10">
        <v>14</v>
      </c>
      <c r="K71" s="10">
        <v>14</v>
      </c>
      <c r="L71" s="10">
        <f t="shared" si="8"/>
        <v>108.5</v>
      </c>
      <c r="M71" s="17">
        <f t="shared" si="9"/>
        <v>13.5625</v>
      </c>
      <c r="N71" s="12">
        <f t="shared" si="10"/>
        <v>90.41666666666667</v>
      </c>
      <c r="O71" s="12">
        <v>92.5</v>
      </c>
      <c r="P71" s="60">
        <f t="shared" si="7"/>
        <v>-2.0833333333333286</v>
      </c>
    </row>
    <row r="72" spans="1:16" ht="12.75">
      <c r="A72" s="24" t="s">
        <v>20</v>
      </c>
      <c r="B72" s="38" t="s">
        <v>16</v>
      </c>
      <c r="C72" s="10">
        <v>14</v>
      </c>
      <c r="D72" s="10">
        <v>14</v>
      </c>
      <c r="E72" s="10">
        <v>13</v>
      </c>
      <c r="F72" s="10">
        <v>14</v>
      </c>
      <c r="G72" s="10">
        <v>13</v>
      </c>
      <c r="H72" s="10">
        <v>12</v>
      </c>
      <c r="I72" s="10">
        <v>14</v>
      </c>
      <c r="J72" s="10">
        <v>13</v>
      </c>
      <c r="K72" s="10">
        <v>14</v>
      </c>
      <c r="L72" s="10">
        <f t="shared" si="8"/>
        <v>107</v>
      </c>
      <c r="M72" s="17">
        <f t="shared" si="9"/>
        <v>13.375</v>
      </c>
      <c r="N72" s="12">
        <f t="shared" si="10"/>
        <v>89.16666666666667</v>
      </c>
      <c r="O72" s="12">
        <v>92.5</v>
      </c>
      <c r="P72" s="60">
        <f t="shared" si="7"/>
        <v>-3.3333333333333286</v>
      </c>
    </row>
    <row r="73" spans="1:16" ht="12.75">
      <c r="A73" s="22" t="s">
        <v>104</v>
      </c>
      <c r="B73" s="38" t="s">
        <v>16</v>
      </c>
      <c r="C73" s="10">
        <v>13</v>
      </c>
      <c r="D73" s="10">
        <v>14</v>
      </c>
      <c r="E73" s="10">
        <v>15</v>
      </c>
      <c r="F73" s="10">
        <v>14</v>
      </c>
      <c r="G73" s="10">
        <v>13</v>
      </c>
      <c r="H73" s="10">
        <v>12</v>
      </c>
      <c r="I73" s="10">
        <v>13</v>
      </c>
      <c r="J73" s="10">
        <v>12</v>
      </c>
      <c r="K73" s="10">
        <v>14</v>
      </c>
      <c r="L73" s="10">
        <f t="shared" si="8"/>
        <v>106.5</v>
      </c>
      <c r="M73" s="17">
        <f t="shared" si="9"/>
        <v>13.3125</v>
      </c>
      <c r="N73" s="12">
        <f t="shared" si="10"/>
        <v>88.75</v>
      </c>
      <c r="O73" s="12">
        <v>92.91666666666667</v>
      </c>
      <c r="P73" s="60">
        <f t="shared" si="7"/>
        <v>-4.166666666666671</v>
      </c>
    </row>
    <row r="74" spans="1:16" ht="12.75">
      <c r="A74" s="24" t="s">
        <v>108</v>
      </c>
      <c r="B74" s="35" t="s">
        <v>16</v>
      </c>
      <c r="C74" s="10">
        <v>10</v>
      </c>
      <c r="D74" s="10">
        <v>13</v>
      </c>
      <c r="E74" s="10">
        <v>11</v>
      </c>
      <c r="F74" s="10">
        <v>10</v>
      </c>
      <c r="G74" s="10">
        <v>11</v>
      </c>
      <c r="H74" s="10">
        <v>5</v>
      </c>
      <c r="I74" s="10">
        <v>6</v>
      </c>
      <c r="J74" s="10">
        <v>9</v>
      </c>
      <c r="K74" s="10">
        <v>13</v>
      </c>
      <c r="L74" s="2">
        <f t="shared" si="8"/>
        <v>76.5</v>
      </c>
      <c r="M74" s="11">
        <f t="shared" si="9"/>
        <v>9.5625</v>
      </c>
      <c r="N74" s="12">
        <f t="shared" si="10"/>
        <v>63.75</v>
      </c>
      <c r="O74" s="12">
        <v>68.75</v>
      </c>
      <c r="P74" s="60">
        <f t="shared" si="7"/>
        <v>-5</v>
      </c>
    </row>
    <row r="75" spans="1:16" ht="12.75">
      <c r="A75" s="24" t="s">
        <v>47</v>
      </c>
      <c r="B75" s="35" t="s">
        <v>16</v>
      </c>
      <c r="C75" s="10">
        <v>12</v>
      </c>
      <c r="D75" s="10">
        <v>14</v>
      </c>
      <c r="E75" s="10">
        <v>13</v>
      </c>
      <c r="F75" s="10">
        <v>10</v>
      </c>
      <c r="G75" s="10">
        <v>11</v>
      </c>
      <c r="H75" s="10">
        <v>10</v>
      </c>
      <c r="I75" s="10">
        <v>10</v>
      </c>
      <c r="J75" s="10">
        <v>9</v>
      </c>
      <c r="K75" s="10">
        <v>10</v>
      </c>
      <c r="L75" s="10">
        <f t="shared" si="8"/>
        <v>86</v>
      </c>
      <c r="M75" s="17">
        <f t="shared" si="9"/>
        <v>10.75</v>
      </c>
      <c r="N75" s="12">
        <f t="shared" si="10"/>
        <v>71.66666666666667</v>
      </c>
      <c r="O75" s="12">
        <v>84.16666666666667</v>
      </c>
      <c r="P75" s="60">
        <f t="shared" si="7"/>
        <v>-12.5</v>
      </c>
    </row>
    <row r="76" spans="1:16" ht="12.75">
      <c r="A76" s="24" t="s">
        <v>100</v>
      </c>
      <c r="B76" s="38" t="s">
        <v>16</v>
      </c>
      <c r="C76" s="10">
        <v>13</v>
      </c>
      <c r="D76" s="10">
        <v>14</v>
      </c>
      <c r="E76" s="10">
        <v>9</v>
      </c>
      <c r="F76" s="10">
        <v>11</v>
      </c>
      <c r="G76" s="10">
        <v>10</v>
      </c>
      <c r="H76" s="10">
        <v>14</v>
      </c>
      <c r="I76" s="10">
        <v>12</v>
      </c>
      <c r="J76" s="10">
        <v>13</v>
      </c>
      <c r="K76" s="10">
        <v>14</v>
      </c>
      <c r="L76" s="10">
        <f t="shared" si="8"/>
        <v>96.5</v>
      </c>
      <c r="M76" s="17">
        <f t="shared" si="9"/>
        <v>12.0625</v>
      </c>
      <c r="N76" s="12">
        <f t="shared" si="10"/>
        <v>80.41666666666667</v>
      </c>
      <c r="O76" s="12"/>
      <c r="P76" s="60"/>
    </row>
    <row r="77" spans="1:16" ht="12.75">
      <c r="A77" s="24" t="s">
        <v>101</v>
      </c>
      <c r="B77" s="35" t="s">
        <v>16</v>
      </c>
      <c r="C77" s="10">
        <v>12</v>
      </c>
      <c r="D77" s="10">
        <v>14</v>
      </c>
      <c r="E77" s="10">
        <v>13</v>
      </c>
      <c r="F77" s="10">
        <v>11</v>
      </c>
      <c r="G77" s="10">
        <v>10</v>
      </c>
      <c r="H77" s="10">
        <v>13</v>
      </c>
      <c r="I77" s="10">
        <v>12</v>
      </c>
      <c r="J77" s="10">
        <v>11</v>
      </c>
      <c r="K77" s="10">
        <v>13</v>
      </c>
      <c r="L77" s="10">
        <f t="shared" si="8"/>
        <v>96</v>
      </c>
      <c r="M77" s="17">
        <f t="shared" si="9"/>
        <v>12</v>
      </c>
      <c r="N77" s="12">
        <f t="shared" si="10"/>
        <v>80</v>
      </c>
      <c r="O77" s="12"/>
      <c r="P77" s="60"/>
    </row>
    <row r="78" spans="1:16" ht="12.75">
      <c r="A78" s="24" t="s">
        <v>88</v>
      </c>
      <c r="B78" s="38" t="s">
        <v>16</v>
      </c>
      <c r="C78" s="10">
        <v>14</v>
      </c>
      <c r="D78" s="10">
        <v>15</v>
      </c>
      <c r="E78" s="10">
        <v>12</v>
      </c>
      <c r="F78" s="10">
        <v>12</v>
      </c>
      <c r="G78" s="10">
        <v>11</v>
      </c>
      <c r="H78" s="10">
        <v>12</v>
      </c>
      <c r="I78" s="10">
        <v>13</v>
      </c>
      <c r="J78" s="10">
        <v>13</v>
      </c>
      <c r="K78" s="10">
        <v>13</v>
      </c>
      <c r="L78" s="10">
        <f t="shared" si="8"/>
        <v>100.5</v>
      </c>
      <c r="M78" s="17">
        <f t="shared" si="9"/>
        <v>12.5625</v>
      </c>
      <c r="N78" s="12">
        <f t="shared" si="10"/>
        <v>83.75</v>
      </c>
      <c r="O78" s="12"/>
      <c r="P78" s="60"/>
    </row>
    <row r="79" spans="1:16" ht="12.75">
      <c r="A79" s="24" t="s">
        <v>105</v>
      </c>
      <c r="B79" s="35" t="s">
        <v>16</v>
      </c>
      <c r="C79" s="10">
        <v>14</v>
      </c>
      <c r="D79" s="10">
        <v>15</v>
      </c>
      <c r="E79" s="10">
        <v>12</v>
      </c>
      <c r="F79" s="10">
        <v>13</v>
      </c>
      <c r="G79" s="10">
        <v>12</v>
      </c>
      <c r="H79" s="10">
        <v>11</v>
      </c>
      <c r="I79" s="10">
        <v>12</v>
      </c>
      <c r="J79" s="10">
        <v>12</v>
      </c>
      <c r="K79" s="10">
        <v>12</v>
      </c>
      <c r="L79" s="10">
        <f t="shared" si="8"/>
        <v>98.5</v>
      </c>
      <c r="M79" s="17">
        <f t="shared" si="9"/>
        <v>12.3125</v>
      </c>
      <c r="N79" s="12">
        <f t="shared" si="10"/>
        <v>82.08333333333334</v>
      </c>
      <c r="O79" s="12"/>
      <c r="P79" s="60"/>
    </row>
    <row r="80" spans="1:16" ht="12.75">
      <c r="A80" s="24" t="s">
        <v>106</v>
      </c>
      <c r="B80" s="38" t="s">
        <v>16</v>
      </c>
      <c r="C80" s="10">
        <v>13</v>
      </c>
      <c r="D80" s="10">
        <v>15</v>
      </c>
      <c r="E80" s="10">
        <v>9</v>
      </c>
      <c r="F80" s="10">
        <v>9</v>
      </c>
      <c r="G80" s="10">
        <v>11</v>
      </c>
      <c r="H80" s="10">
        <v>12</v>
      </c>
      <c r="I80" s="10">
        <v>12</v>
      </c>
      <c r="J80" s="10">
        <v>12</v>
      </c>
      <c r="K80" s="10">
        <v>14</v>
      </c>
      <c r="L80" s="10">
        <f t="shared" si="8"/>
        <v>93</v>
      </c>
      <c r="M80" s="17">
        <f t="shared" si="9"/>
        <v>11.625</v>
      </c>
      <c r="N80" s="12">
        <f t="shared" si="10"/>
        <v>77.5</v>
      </c>
      <c r="O80" s="12"/>
      <c r="P80" s="60"/>
    </row>
    <row r="81" spans="1:16" ht="12.75">
      <c r="A81" s="24" t="s">
        <v>89</v>
      </c>
      <c r="B81" s="38" t="s">
        <v>16</v>
      </c>
      <c r="C81" s="10">
        <v>12</v>
      </c>
      <c r="D81" s="10">
        <v>15</v>
      </c>
      <c r="E81" s="10">
        <v>13</v>
      </c>
      <c r="F81" s="10">
        <v>12</v>
      </c>
      <c r="G81" s="10">
        <v>11</v>
      </c>
      <c r="H81" s="10">
        <v>10</v>
      </c>
      <c r="I81" s="10">
        <v>11</v>
      </c>
      <c r="J81" s="10">
        <v>13</v>
      </c>
      <c r="K81" s="10">
        <v>15</v>
      </c>
      <c r="L81" s="10">
        <f t="shared" si="8"/>
        <v>98.5</v>
      </c>
      <c r="M81" s="17">
        <f t="shared" si="9"/>
        <v>12.3125</v>
      </c>
      <c r="N81" s="12">
        <f t="shared" si="10"/>
        <v>82.08333333333334</v>
      </c>
      <c r="O81" s="12"/>
      <c r="P81" s="60"/>
    </row>
    <row r="82" spans="1:16" ht="12.75">
      <c r="A82" s="24" t="s">
        <v>115</v>
      </c>
      <c r="B82" s="35" t="s">
        <v>17</v>
      </c>
      <c r="C82" s="10">
        <v>12</v>
      </c>
      <c r="D82" s="10">
        <v>15</v>
      </c>
      <c r="E82" s="10">
        <v>14</v>
      </c>
      <c r="F82" s="10">
        <v>13</v>
      </c>
      <c r="G82" s="10">
        <v>13</v>
      </c>
      <c r="H82" s="10">
        <v>10</v>
      </c>
      <c r="I82" s="10">
        <v>14</v>
      </c>
      <c r="J82" s="10">
        <v>14</v>
      </c>
      <c r="K82" s="10">
        <v>15</v>
      </c>
      <c r="L82" s="10">
        <f t="shared" si="8"/>
        <v>106.5</v>
      </c>
      <c r="M82" s="17">
        <f t="shared" si="9"/>
        <v>13.3125</v>
      </c>
      <c r="N82" s="12">
        <f t="shared" si="10"/>
        <v>88.75</v>
      </c>
      <c r="O82" s="12">
        <v>82.5</v>
      </c>
      <c r="P82" s="60">
        <f aca="true" t="shared" si="11" ref="P82:P94">N82-O82</f>
        <v>6.25</v>
      </c>
    </row>
    <row r="83" spans="1:16" ht="12.75">
      <c r="A83" s="24" t="s">
        <v>117</v>
      </c>
      <c r="B83" s="35" t="s">
        <v>17</v>
      </c>
      <c r="C83" s="10">
        <v>12</v>
      </c>
      <c r="D83" s="10">
        <v>15</v>
      </c>
      <c r="E83" s="10">
        <v>14</v>
      </c>
      <c r="F83" s="10">
        <v>13</v>
      </c>
      <c r="G83" s="10">
        <v>12</v>
      </c>
      <c r="H83" s="10">
        <v>12</v>
      </c>
      <c r="I83" s="10">
        <v>14</v>
      </c>
      <c r="J83" s="10">
        <v>14</v>
      </c>
      <c r="K83" s="10">
        <v>13</v>
      </c>
      <c r="L83" s="10">
        <f t="shared" si="8"/>
        <v>105.5</v>
      </c>
      <c r="M83" s="17">
        <f t="shared" si="9"/>
        <v>13.1875</v>
      </c>
      <c r="N83" s="12">
        <f t="shared" si="10"/>
        <v>87.91666666666667</v>
      </c>
      <c r="O83" s="12">
        <v>82.5</v>
      </c>
      <c r="P83" s="60">
        <f t="shared" si="11"/>
        <v>5.416666666666671</v>
      </c>
    </row>
    <row r="84" spans="1:16" ht="12.75">
      <c r="A84" s="24" t="s">
        <v>111</v>
      </c>
      <c r="B84" s="35" t="s">
        <v>17</v>
      </c>
      <c r="C84" s="10">
        <v>12</v>
      </c>
      <c r="D84" s="10">
        <v>15</v>
      </c>
      <c r="E84" s="10">
        <v>14</v>
      </c>
      <c r="F84" s="10">
        <v>12</v>
      </c>
      <c r="G84" s="10">
        <v>8</v>
      </c>
      <c r="H84" s="10">
        <v>10</v>
      </c>
      <c r="I84" s="10">
        <v>14</v>
      </c>
      <c r="J84" s="10">
        <v>14</v>
      </c>
      <c r="K84" s="10">
        <v>14</v>
      </c>
      <c r="L84" s="10">
        <f t="shared" si="8"/>
        <v>99.5</v>
      </c>
      <c r="M84" s="17">
        <f t="shared" si="9"/>
        <v>12.4375</v>
      </c>
      <c r="N84" s="12">
        <f t="shared" si="10"/>
        <v>82.91666666666667</v>
      </c>
      <c r="O84" s="12">
        <v>79.58333333333334</v>
      </c>
      <c r="P84" s="60">
        <f t="shared" si="11"/>
        <v>3.3333333333333286</v>
      </c>
    </row>
    <row r="85" spans="1:16" ht="12.75">
      <c r="A85" s="24" t="s">
        <v>48</v>
      </c>
      <c r="B85" s="35" t="s">
        <v>17</v>
      </c>
      <c r="C85" s="10">
        <v>14</v>
      </c>
      <c r="D85" s="10">
        <v>15</v>
      </c>
      <c r="E85" s="10">
        <v>13</v>
      </c>
      <c r="F85" s="10">
        <v>13</v>
      </c>
      <c r="G85" s="10">
        <v>10</v>
      </c>
      <c r="H85" s="10">
        <v>13</v>
      </c>
      <c r="I85" s="10">
        <v>13</v>
      </c>
      <c r="J85" s="10">
        <v>14</v>
      </c>
      <c r="K85" s="10">
        <v>14</v>
      </c>
      <c r="L85" s="10">
        <f t="shared" si="8"/>
        <v>104.5</v>
      </c>
      <c r="M85" s="17">
        <f t="shared" si="9"/>
        <v>13.0625</v>
      </c>
      <c r="N85" s="12">
        <f t="shared" si="10"/>
        <v>87.08333333333334</v>
      </c>
      <c r="O85" s="12">
        <v>84.16666666666667</v>
      </c>
      <c r="P85" s="60">
        <f t="shared" si="11"/>
        <v>2.9166666666666714</v>
      </c>
    </row>
    <row r="86" spans="1:16" ht="12.75">
      <c r="A86" s="24" t="s">
        <v>116</v>
      </c>
      <c r="B86" s="35" t="s">
        <v>17</v>
      </c>
      <c r="C86" s="10">
        <v>13</v>
      </c>
      <c r="D86" s="10">
        <v>15</v>
      </c>
      <c r="E86" s="10">
        <v>14</v>
      </c>
      <c r="F86" s="10">
        <v>13</v>
      </c>
      <c r="G86" s="10">
        <v>12</v>
      </c>
      <c r="H86" s="10">
        <v>12</v>
      </c>
      <c r="I86" s="10">
        <v>11</v>
      </c>
      <c r="J86" s="10">
        <v>11</v>
      </c>
      <c r="K86" s="10">
        <v>15</v>
      </c>
      <c r="L86" s="10">
        <f t="shared" si="8"/>
        <v>102</v>
      </c>
      <c r="M86" s="17">
        <f t="shared" si="9"/>
        <v>12.75</v>
      </c>
      <c r="N86" s="12">
        <f t="shared" si="10"/>
        <v>85</v>
      </c>
      <c r="O86" s="12">
        <v>82.5</v>
      </c>
      <c r="P86" s="60">
        <f t="shared" si="11"/>
        <v>2.5</v>
      </c>
    </row>
    <row r="87" spans="1:16" ht="12.75">
      <c r="A87" s="24" t="s">
        <v>66</v>
      </c>
      <c r="B87" s="35" t="s">
        <v>17</v>
      </c>
      <c r="C87" s="10">
        <v>14</v>
      </c>
      <c r="D87" s="10">
        <v>13</v>
      </c>
      <c r="E87" s="10">
        <v>11</v>
      </c>
      <c r="F87" s="10">
        <v>13</v>
      </c>
      <c r="G87" s="10">
        <v>12</v>
      </c>
      <c r="H87" s="10">
        <v>11</v>
      </c>
      <c r="I87" s="10">
        <v>12</v>
      </c>
      <c r="J87" s="10">
        <v>10</v>
      </c>
      <c r="K87" s="10">
        <v>14</v>
      </c>
      <c r="L87" s="10">
        <f t="shared" si="8"/>
        <v>96.5</v>
      </c>
      <c r="M87" s="17">
        <f t="shared" si="9"/>
        <v>12.0625</v>
      </c>
      <c r="N87" s="12">
        <f t="shared" si="10"/>
        <v>80.41666666666667</v>
      </c>
      <c r="O87" s="12">
        <v>78.75</v>
      </c>
      <c r="P87" s="60">
        <f t="shared" si="11"/>
        <v>1.6666666666666714</v>
      </c>
    </row>
    <row r="88" spans="1:16" ht="12.75">
      <c r="A88" s="25" t="s">
        <v>83</v>
      </c>
      <c r="B88" s="35" t="s">
        <v>17</v>
      </c>
      <c r="C88" s="10">
        <v>14</v>
      </c>
      <c r="D88" s="10">
        <v>15</v>
      </c>
      <c r="E88" s="10">
        <v>13</v>
      </c>
      <c r="F88" s="10">
        <v>13</v>
      </c>
      <c r="G88" s="10">
        <v>12</v>
      </c>
      <c r="H88" s="10">
        <v>12</v>
      </c>
      <c r="I88" s="10">
        <v>13</v>
      </c>
      <c r="J88" s="10">
        <v>11</v>
      </c>
      <c r="K88" s="10">
        <v>14</v>
      </c>
      <c r="L88" s="10">
        <f t="shared" si="8"/>
        <v>102.5</v>
      </c>
      <c r="M88" s="17">
        <f t="shared" si="9"/>
        <v>12.8125</v>
      </c>
      <c r="N88" s="12">
        <f t="shared" si="10"/>
        <v>85.41666666666667</v>
      </c>
      <c r="O88" s="12">
        <v>84.58333333333334</v>
      </c>
      <c r="P88" s="60">
        <f t="shared" si="11"/>
        <v>0.8333333333333286</v>
      </c>
    </row>
    <row r="89" spans="1:16" ht="12.75">
      <c r="A89" s="24" t="s">
        <v>120</v>
      </c>
      <c r="B89" s="35" t="s">
        <v>17</v>
      </c>
      <c r="C89" s="10">
        <v>14</v>
      </c>
      <c r="D89" s="10">
        <v>15</v>
      </c>
      <c r="E89" s="10">
        <v>14</v>
      </c>
      <c r="F89" s="10">
        <v>12</v>
      </c>
      <c r="G89" s="10">
        <v>13</v>
      </c>
      <c r="H89" s="10">
        <v>12</v>
      </c>
      <c r="I89" s="10">
        <v>13</v>
      </c>
      <c r="J89" s="10">
        <v>13</v>
      </c>
      <c r="K89" s="10">
        <v>14</v>
      </c>
      <c r="L89" s="10">
        <f t="shared" si="8"/>
        <v>105.5</v>
      </c>
      <c r="M89" s="17">
        <f t="shared" si="9"/>
        <v>13.1875</v>
      </c>
      <c r="N89" s="12">
        <v>87.92</v>
      </c>
      <c r="O89" s="12">
        <v>89.58333333333334</v>
      </c>
      <c r="P89" s="60">
        <f t="shared" si="11"/>
        <v>-1.663333333333341</v>
      </c>
    </row>
    <row r="90" spans="1:16" ht="12.75">
      <c r="A90" s="24" t="s">
        <v>114</v>
      </c>
      <c r="B90" s="35" t="s">
        <v>17</v>
      </c>
      <c r="C90" s="10">
        <v>15</v>
      </c>
      <c r="D90" s="10">
        <v>15</v>
      </c>
      <c r="E90" s="10">
        <v>11</v>
      </c>
      <c r="F90" s="10">
        <v>12</v>
      </c>
      <c r="G90" s="10">
        <v>11</v>
      </c>
      <c r="H90" s="10">
        <v>12</v>
      </c>
      <c r="I90" s="10">
        <v>13</v>
      </c>
      <c r="J90" s="10">
        <v>10</v>
      </c>
      <c r="K90" s="10">
        <v>13</v>
      </c>
      <c r="L90" s="10">
        <f t="shared" si="8"/>
        <v>97</v>
      </c>
      <c r="M90" s="17">
        <f t="shared" si="9"/>
        <v>12.125</v>
      </c>
      <c r="N90" s="12">
        <f>L90/1.2</f>
        <v>80.83333333333334</v>
      </c>
      <c r="O90" s="12">
        <v>82.5</v>
      </c>
      <c r="P90" s="60">
        <f t="shared" si="11"/>
        <v>-1.6666666666666572</v>
      </c>
    </row>
    <row r="91" spans="1:16" ht="12.75">
      <c r="A91" s="62" t="s">
        <v>121</v>
      </c>
      <c r="B91" s="35" t="s">
        <v>17</v>
      </c>
      <c r="C91" s="10">
        <v>12</v>
      </c>
      <c r="D91" s="10">
        <v>15</v>
      </c>
      <c r="E91" s="10">
        <v>14</v>
      </c>
      <c r="F91" s="10">
        <v>12</v>
      </c>
      <c r="G91" s="10">
        <v>12</v>
      </c>
      <c r="H91" s="10">
        <v>12</v>
      </c>
      <c r="I91" s="10">
        <v>11</v>
      </c>
      <c r="J91" s="10">
        <v>12</v>
      </c>
      <c r="K91" s="10">
        <v>11</v>
      </c>
      <c r="L91" s="10">
        <f t="shared" si="8"/>
        <v>97.5</v>
      </c>
      <c r="M91" s="17">
        <f t="shared" si="9"/>
        <v>12.1875</v>
      </c>
      <c r="N91" s="12">
        <f aca="true" t="shared" si="12" ref="N91:N121">(((C91+D91)/2)+(E91+F91+G91+H91+I91+J91+K91))/1.2</f>
        <v>81.25</v>
      </c>
      <c r="O91" s="12">
        <v>82.91666666666667</v>
      </c>
      <c r="P91" s="60">
        <f t="shared" si="11"/>
        <v>-1.6666666666666714</v>
      </c>
    </row>
    <row r="92" spans="1:16" ht="12.75">
      <c r="A92" s="24" t="s">
        <v>118</v>
      </c>
      <c r="B92" s="35" t="s">
        <v>17</v>
      </c>
      <c r="C92" s="2">
        <v>14</v>
      </c>
      <c r="D92" s="2">
        <v>15</v>
      </c>
      <c r="E92" s="2">
        <v>15</v>
      </c>
      <c r="F92" s="10">
        <v>13</v>
      </c>
      <c r="G92" s="10">
        <v>14</v>
      </c>
      <c r="H92" s="10">
        <v>12</v>
      </c>
      <c r="I92" s="10">
        <v>14</v>
      </c>
      <c r="J92" s="10">
        <v>12</v>
      </c>
      <c r="K92" s="10">
        <v>14</v>
      </c>
      <c r="L92" s="10">
        <f t="shared" si="8"/>
        <v>108.5</v>
      </c>
      <c r="M92" s="17">
        <f t="shared" si="9"/>
        <v>13.5625</v>
      </c>
      <c r="N92" s="12">
        <f t="shared" si="12"/>
        <v>90.41666666666667</v>
      </c>
      <c r="O92" s="12">
        <v>93.75</v>
      </c>
      <c r="P92" s="60">
        <f t="shared" si="11"/>
        <v>-3.3333333333333286</v>
      </c>
    </row>
    <row r="93" spans="1:16" ht="12.75">
      <c r="A93" s="24" t="s">
        <v>122</v>
      </c>
      <c r="B93" s="35" t="s">
        <v>17</v>
      </c>
      <c r="C93" s="10">
        <v>13</v>
      </c>
      <c r="D93" s="10">
        <v>15</v>
      </c>
      <c r="E93" s="10">
        <v>15</v>
      </c>
      <c r="F93" s="10">
        <v>14</v>
      </c>
      <c r="G93" s="10">
        <v>12</v>
      </c>
      <c r="H93" s="10">
        <v>13</v>
      </c>
      <c r="I93" s="10">
        <v>14</v>
      </c>
      <c r="J93" s="10">
        <v>11</v>
      </c>
      <c r="K93" s="10">
        <v>12</v>
      </c>
      <c r="L93" s="10">
        <f t="shared" si="8"/>
        <v>105</v>
      </c>
      <c r="M93" s="17">
        <f t="shared" si="9"/>
        <v>13.125</v>
      </c>
      <c r="N93" s="12">
        <f t="shared" si="12"/>
        <v>87.5</v>
      </c>
      <c r="O93" s="12">
        <v>91.25</v>
      </c>
      <c r="P93" s="60">
        <f t="shared" si="11"/>
        <v>-3.75</v>
      </c>
    </row>
    <row r="94" spans="1:16" ht="12.75">
      <c r="A94" s="24" t="s">
        <v>113</v>
      </c>
      <c r="B94" s="35" t="s">
        <v>17</v>
      </c>
      <c r="C94" s="10">
        <v>10</v>
      </c>
      <c r="D94" s="10">
        <v>15</v>
      </c>
      <c r="E94" s="10">
        <v>14</v>
      </c>
      <c r="F94" s="10">
        <v>12</v>
      </c>
      <c r="G94" s="10">
        <v>11</v>
      </c>
      <c r="H94" s="10">
        <v>11</v>
      </c>
      <c r="I94" s="10">
        <v>12</v>
      </c>
      <c r="J94" s="10">
        <v>12</v>
      </c>
      <c r="K94" s="10">
        <v>15</v>
      </c>
      <c r="L94" s="10">
        <f t="shared" si="8"/>
        <v>99.5</v>
      </c>
      <c r="M94" s="17">
        <f t="shared" si="9"/>
        <v>12.4375</v>
      </c>
      <c r="N94" s="12">
        <f t="shared" si="12"/>
        <v>82.91666666666667</v>
      </c>
      <c r="O94" s="12">
        <v>87.91666666666667</v>
      </c>
      <c r="P94" s="60">
        <f t="shared" si="11"/>
        <v>-5</v>
      </c>
    </row>
    <row r="95" spans="1:16" ht="12.75">
      <c r="A95" s="24" t="s">
        <v>109</v>
      </c>
      <c r="B95" s="35" t="s">
        <v>17</v>
      </c>
      <c r="C95" s="10">
        <v>14</v>
      </c>
      <c r="D95" s="10">
        <v>15</v>
      </c>
      <c r="E95" s="10">
        <v>15</v>
      </c>
      <c r="F95" s="10">
        <v>13</v>
      </c>
      <c r="G95" s="10">
        <v>13</v>
      </c>
      <c r="H95" s="10">
        <v>13</v>
      </c>
      <c r="I95" s="10">
        <v>14</v>
      </c>
      <c r="J95" s="10">
        <v>12</v>
      </c>
      <c r="K95" s="10">
        <v>14</v>
      </c>
      <c r="L95" s="10">
        <f t="shared" si="8"/>
        <v>108.5</v>
      </c>
      <c r="M95" s="17">
        <f t="shared" si="9"/>
        <v>13.5625</v>
      </c>
      <c r="N95" s="12">
        <f t="shared" si="12"/>
        <v>90.41666666666667</v>
      </c>
      <c r="O95" s="12"/>
      <c r="P95" s="60"/>
    </row>
    <row r="96" spans="1:16" ht="12.75">
      <c r="A96" s="24" t="s">
        <v>110</v>
      </c>
      <c r="B96" s="35" t="s">
        <v>17</v>
      </c>
      <c r="C96" s="10">
        <v>15</v>
      </c>
      <c r="D96" s="10">
        <v>15</v>
      </c>
      <c r="E96" s="10">
        <v>14</v>
      </c>
      <c r="F96" s="10">
        <v>14</v>
      </c>
      <c r="G96" s="10">
        <v>14</v>
      </c>
      <c r="H96" s="10">
        <v>15</v>
      </c>
      <c r="I96" s="10">
        <v>14</v>
      </c>
      <c r="J96" s="10">
        <v>13</v>
      </c>
      <c r="K96" s="10">
        <v>15</v>
      </c>
      <c r="L96" s="10">
        <f t="shared" si="8"/>
        <v>114</v>
      </c>
      <c r="M96" s="17">
        <f t="shared" si="9"/>
        <v>14.25</v>
      </c>
      <c r="N96" s="12">
        <f t="shared" si="12"/>
        <v>95</v>
      </c>
      <c r="O96" s="12"/>
      <c r="P96" s="60"/>
    </row>
    <row r="97" spans="1:16" ht="12.75">
      <c r="A97" s="24" t="s">
        <v>112</v>
      </c>
      <c r="B97" s="35" t="s">
        <v>17</v>
      </c>
      <c r="C97" s="10">
        <v>13</v>
      </c>
      <c r="D97" s="10">
        <v>15</v>
      </c>
      <c r="E97" s="10">
        <v>13</v>
      </c>
      <c r="F97" s="10">
        <v>12</v>
      </c>
      <c r="G97" s="10">
        <v>11</v>
      </c>
      <c r="H97" s="10">
        <v>10</v>
      </c>
      <c r="I97" s="10">
        <v>13</v>
      </c>
      <c r="J97" s="10">
        <v>14</v>
      </c>
      <c r="K97" s="10">
        <v>15</v>
      </c>
      <c r="L97" s="10">
        <f t="shared" si="8"/>
        <v>102</v>
      </c>
      <c r="M97" s="17">
        <f t="shared" si="9"/>
        <v>12.75</v>
      </c>
      <c r="N97" s="12">
        <f t="shared" si="12"/>
        <v>85</v>
      </c>
      <c r="O97" s="12"/>
      <c r="P97" s="60"/>
    </row>
    <row r="98" spans="1:16" ht="12.75">
      <c r="A98" s="24" t="s">
        <v>119</v>
      </c>
      <c r="B98" s="35" t="s">
        <v>17</v>
      </c>
      <c r="C98" s="10">
        <v>8</v>
      </c>
      <c r="D98" s="10">
        <v>11</v>
      </c>
      <c r="E98" s="10">
        <v>13</v>
      </c>
      <c r="F98" s="10">
        <v>10</v>
      </c>
      <c r="G98" s="10">
        <v>9</v>
      </c>
      <c r="H98" s="10">
        <v>8</v>
      </c>
      <c r="I98" s="10">
        <v>11</v>
      </c>
      <c r="J98" s="10">
        <v>8</v>
      </c>
      <c r="K98" s="10">
        <v>14</v>
      </c>
      <c r="L98" s="10">
        <f aca="true" t="shared" si="13" ref="L98:L121">((C98+D98)/2)+(K98+E98+F98+G98+H98+I98+J98)</f>
        <v>82.5</v>
      </c>
      <c r="M98" s="17">
        <f aca="true" t="shared" si="14" ref="M98:M121">(((C98+D98)/2)+(E98+F98+G98+H98+I98+J98+K98))/8</f>
        <v>10.3125</v>
      </c>
      <c r="N98" s="12">
        <f t="shared" si="12"/>
        <v>68.75</v>
      </c>
      <c r="O98" s="12"/>
      <c r="P98" s="60"/>
    </row>
    <row r="99" spans="1:16" ht="12.75">
      <c r="A99" s="24" t="s">
        <v>85</v>
      </c>
      <c r="B99" s="35" t="s">
        <v>17</v>
      </c>
      <c r="C99" s="10">
        <v>12</v>
      </c>
      <c r="D99" s="10">
        <v>14</v>
      </c>
      <c r="E99" s="10">
        <v>13</v>
      </c>
      <c r="F99" s="10">
        <v>9</v>
      </c>
      <c r="G99" s="10">
        <v>8</v>
      </c>
      <c r="H99" s="10">
        <v>6</v>
      </c>
      <c r="I99" s="10">
        <v>10</v>
      </c>
      <c r="J99" s="10">
        <v>10</v>
      </c>
      <c r="K99" s="10">
        <v>10</v>
      </c>
      <c r="L99" s="10">
        <f t="shared" si="13"/>
        <v>79</v>
      </c>
      <c r="M99" s="17">
        <f t="shared" si="14"/>
        <v>9.875</v>
      </c>
      <c r="N99" s="12">
        <f t="shared" si="12"/>
        <v>65.83333333333334</v>
      </c>
      <c r="O99" s="12"/>
      <c r="P99" s="60"/>
    </row>
    <row r="100" spans="1:16" ht="12.75">
      <c r="A100" s="24" t="s">
        <v>123</v>
      </c>
      <c r="B100" s="35" t="s">
        <v>17</v>
      </c>
      <c r="C100" s="10">
        <v>8</v>
      </c>
      <c r="D100" s="10">
        <v>13</v>
      </c>
      <c r="E100" s="10">
        <v>15</v>
      </c>
      <c r="F100" s="10">
        <v>10</v>
      </c>
      <c r="G100" s="10">
        <v>10</v>
      </c>
      <c r="H100" s="10">
        <v>10</v>
      </c>
      <c r="I100" s="10">
        <v>10</v>
      </c>
      <c r="J100" s="10">
        <v>12</v>
      </c>
      <c r="K100" s="10">
        <v>14</v>
      </c>
      <c r="L100" s="10">
        <f t="shared" si="13"/>
        <v>91.5</v>
      </c>
      <c r="M100" s="17">
        <f t="shared" si="14"/>
        <v>11.4375</v>
      </c>
      <c r="N100" s="12">
        <f t="shared" si="12"/>
        <v>76.25</v>
      </c>
      <c r="O100" s="12"/>
      <c r="P100" s="60"/>
    </row>
    <row r="101" spans="1:16" ht="12.75">
      <c r="A101" s="24" t="s">
        <v>84</v>
      </c>
      <c r="B101" s="35" t="s">
        <v>17</v>
      </c>
      <c r="C101" s="10">
        <v>12</v>
      </c>
      <c r="D101" s="10">
        <v>15</v>
      </c>
      <c r="E101" s="10">
        <v>14</v>
      </c>
      <c r="F101" s="10">
        <v>11</v>
      </c>
      <c r="G101" s="10">
        <v>14</v>
      </c>
      <c r="H101" s="10">
        <v>13</v>
      </c>
      <c r="I101" s="10">
        <v>12</v>
      </c>
      <c r="J101" s="10">
        <v>13</v>
      </c>
      <c r="K101" s="10">
        <v>14</v>
      </c>
      <c r="L101" s="10">
        <f t="shared" si="13"/>
        <v>104.5</v>
      </c>
      <c r="M101" s="17">
        <f t="shared" si="14"/>
        <v>13.0625</v>
      </c>
      <c r="N101" s="12">
        <f t="shared" si="12"/>
        <v>87.08333333333334</v>
      </c>
      <c r="O101" s="12"/>
      <c r="P101" s="60"/>
    </row>
    <row r="102" spans="1:16" ht="12.75">
      <c r="A102" s="8" t="s">
        <v>28</v>
      </c>
      <c r="B102" s="32" t="s">
        <v>12</v>
      </c>
      <c r="C102" s="10">
        <v>15</v>
      </c>
      <c r="D102" s="10">
        <v>14</v>
      </c>
      <c r="E102" s="10">
        <v>14</v>
      </c>
      <c r="F102" s="10">
        <v>14</v>
      </c>
      <c r="G102" s="10">
        <v>13</v>
      </c>
      <c r="H102" s="10">
        <v>15</v>
      </c>
      <c r="I102" s="10">
        <v>13</v>
      </c>
      <c r="J102" s="10">
        <v>13</v>
      </c>
      <c r="K102" s="10">
        <v>15</v>
      </c>
      <c r="L102" s="2">
        <f t="shared" si="13"/>
        <v>111.5</v>
      </c>
      <c r="M102" s="17">
        <f t="shared" si="14"/>
        <v>13.9375</v>
      </c>
      <c r="N102" s="12">
        <f t="shared" si="12"/>
        <v>92.91666666666667</v>
      </c>
      <c r="O102" s="12">
        <v>88.75</v>
      </c>
      <c r="P102" s="60">
        <f aca="true" t="shared" si="15" ref="P102:P118">N102-O102</f>
        <v>4.166666666666671</v>
      </c>
    </row>
    <row r="103" spans="1:16" ht="12.75">
      <c r="A103" s="15" t="s">
        <v>131</v>
      </c>
      <c r="B103" s="35" t="s">
        <v>12</v>
      </c>
      <c r="C103" s="10">
        <v>15</v>
      </c>
      <c r="D103" s="10">
        <v>15</v>
      </c>
      <c r="E103" s="10">
        <v>14</v>
      </c>
      <c r="F103" s="10">
        <v>11</v>
      </c>
      <c r="G103" s="10">
        <v>11</v>
      </c>
      <c r="H103" s="10">
        <v>14</v>
      </c>
      <c r="I103" s="10">
        <v>14</v>
      </c>
      <c r="J103" s="10">
        <v>14</v>
      </c>
      <c r="K103" s="10">
        <v>15</v>
      </c>
      <c r="L103" s="2">
        <f t="shared" si="13"/>
        <v>108</v>
      </c>
      <c r="M103" s="17">
        <f t="shared" si="14"/>
        <v>13.5</v>
      </c>
      <c r="N103" s="12">
        <f t="shared" si="12"/>
        <v>90</v>
      </c>
      <c r="O103" s="12">
        <v>86.25</v>
      </c>
      <c r="P103" s="60">
        <f t="shared" si="15"/>
        <v>3.75</v>
      </c>
    </row>
    <row r="104" spans="1:16" ht="12.75">
      <c r="A104" s="24" t="s">
        <v>73</v>
      </c>
      <c r="B104" s="35" t="s">
        <v>12</v>
      </c>
      <c r="C104" s="10">
        <v>10</v>
      </c>
      <c r="D104" s="10">
        <v>14</v>
      </c>
      <c r="E104" s="10">
        <v>11</v>
      </c>
      <c r="F104" s="10">
        <v>9</v>
      </c>
      <c r="G104" s="10">
        <v>10</v>
      </c>
      <c r="H104" s="10">
        <v>12</v>
      </c>
      <c r="I104" s="10">
        <v>11</v>
      </c>
      <c r="J104" s="10">
        <v>11</v>
      </c>
      <c r="K104" s="10">
        <v>10</v>
      </c>
      <c r="L104" s="10">
        <f t="shared" si="13"/>
        <v>86</v>
      </c>
      <c r="M104" s="17">
        <f t="shared" si="14"/>
        <v>10.75</v>
      </c>
      <c r="N104" s="12">
        <f t="shared" si="12"/>
        <v>71.66666666666667</v>
      </c>
      <c r="O104" s="12">
        <v>69.58333333333334</v>
      </c>
      <c r="P104" s="60">
        <f t="shared" si="15"/>
        <v>2.0833333333333286</v>
      </c>
    </row>
    <row r="105" spans="1:16" ht="12.75">
      <c r="A105" s="25" t="s">
        <v>128</v>
      </c>
      <c r="B105" s="35" t="s">
        <v>12</v>
      </c>
      <c r="C105" s="10">
        <v>13</v>
      </c>
      <c r="D105" s="10">
        <v>12</v>
      </c>
      <c r="E105" s="10">
        <v>11</v>
      </c>
      <c r="F105" s="10">
        <v>10</v>
      </c>
      <c r="G105" s="10">
        <v>12</v>
      </c>
      <c r="H105" s="10">
        <v>11</v>
      </c>
      <c r="I105" s="10">
        <v>12</v>
      </c>
      <c r="J105" s="10">
        <v>12</v>
      </c>
      <c r="K105" s="10">
        <v>13</v>
      </c>
      <c r="L105" s="10">
        <f t="shared" si="13"/>
        <v>93.5</v>
      </c>
      <c r="M105" s="17">
        <f t="shared" si="14"/>
        <v>11.6875</v>
      </c>
      <c r="N105" s="12">
        <f t="shared" si="12"/>
        <v>77.91666666666667</v>
      </c>
      <c r="O105" s="12">
        <v>76.25</v>
      </c>
      <c r="P105" s="60">
        <f t="shared" si="15"/>
        <v>1.6666666666666714</v>
      </c>
    </row>
    <row r="106" spans="1:16" ht="12.75">
      <c r="A106" s="15" t="s">
        <v>23</v>
      </c>
      <c r="B106" s="35" t="s">
        <v>12</v>
      </c>
      <c r="C106" s="2">
        <v>15</v>
      </c>
      <c r="D106" s="2">
        <v>15</v>
      </c>
      <c r="E106" s="2">
        <v>14</v>
      </c>
      <c r="F106" s="10">
        <v>14</v>
      </c>
      <c r="G106" s="10">
        <v>13</v>
      </c>
      <c r="H106" s="10">
        <v>15</v>
      </c>
      <c r="I106" s="10">
        <v>13</v>
      </c>
      <c r="J106" s="10">
        <v>13</v>
      </c>
      <c r="K106" s="10">
        <v>14</v>
      </c>
      <c r="L106" s="2">
        <f t="shared" si="13"/>
        <v>111</v>
      </c>
      <c r="M106" s="17">
        <f t="shared" si="14"/>
        <v>13.875</v>
      </c>
      <c r="N106" s="12">
        <f t="shared" si="12"/>
        <v>92.5</v>
      </c>
      <c r="O106" s="12">
        <v>90.83333333333334</v>
      </c>
      <c r="P106" s="60">
        <f t="shared" si="15"/>
        <v>1.6666666666666572</v>
      </c>
    </row>
    <row r="107" spans="1:16" ht="12.75">
      <c r="A107" s="24" t="s">
        <v>69</v>
      </c>
      <c r="B107" s="35" t="s">
        <v>12</v>
      </c>
      <c r="C107" s="10">
        <v>13</v>
      </c>
      <c r="D107" s="10">
        <v>14</v>
      </c>
      <c r="E107" s="10">
        <v>14</v>
      </c>
      <c r="F107" s="10">
        <v>13</v>
      </c>
      <c r="G107" s="10">
        <v>12</v>
      </c>
      <c r="H107" s="10">
        <v>9</v>
      </c>
      <c r="I107" s="10">
        <v>12</v>
      </c>
      <c r="J107" s="10">
        <v>10</v>
      </c>
      <c r="K107" s="10">
        <v>12</v>
      </c>
      <c r="L107" s="2">
        <f t="shared" si="13"/>
        <v>95.5</v>
      </c>
      <c r="M107" s="17">
        <f t="shared" si="14"/>
        <v>11.9375</v>
      </c>
      <c r="N107" s="12">
        <f t="shared" si="12"/>
        <v>79.58333333333334</v>
      </c>
      <c r="O107" s="12">
        <v>78.33333333333334</v>
      </c>
      <c r="P107" s="60">
        <f t="shared" si="15"/>
        <v>1.25</v>
      </c>
    </row>
    <row r="108" spans="1:16" ht="12.75">
      <c r="A108" s="24" t="s">
        <v>125</v>
      </c>
      <c r="B108" s="35" t="s">
        <v>12</v>
      </c>
      <c r="C108" s="10">
        <v>12</v>
      </c>
      <c r="D108" s="10">
        <v>13</v>
      </c>
      <c r="E108" s="10">
        <v>11</v>
      </c>
      <c r="F108" s="10">
        <v>12</v>
      </c>
      <c r="G108" s="10">
        <v>11</v>
      </c>
      <c r="H108" s="10">
        <v>13</v>
      </c>
      <c r="I108" s="10">
        <v>11</v>
      </c>
      <c r="J108" s="10">
        <v>12</v>
      </c>
      <c r="K108" s="10">
        <v>13</v>
      </c>
      <c r="L108" s="2">
        <f t="shared" si="13"/>
        <v>95.5</v>
      </c>
      <c r="M108" s="17">
        <f t="shared" si="14"/>
        <v>11.9375</v>
      </c>
      <c r="N108" s="12">
        <f t="shared" si="12"/>
        <v>79.58333333333334</v>
      </c>
      <c r="O108" s="12">
        <v>78.75</v>
      </c>
      <c r="P108" s="60">
        <f t="shared" si="15"/>
        <v>0.8333333333333428</v>
      </c>
    </row>
    <row r="109" spans="1:16" ht="12.75">
      <c r="A109" s="24" t="s">
        <v>67</v>
      </c>
      <c r="B109" s="35" t="s">
        <v>12</v>
      </c>
      <c r="C109" s="10">
        <v>13</v>
      </c>
      <c r="D109" s="10">
        <v>14</v>
      </c>
      <c r="E109" s="10">
        <v>11</v>
      </c>
      <c r="F109" s="10">
        <v>12</v>
      </c>
      <c r="G109" s="10">
        <v>11</v>
      </c>
      <c r="H109" s="10">
        <v>11</v>
      </c>
      <c r="I109" s="10">
        <v>13</v>
      </c>
      <c r="J109" s="10">
        <v>11</v>
      </c>
      <c r="K109" s="10">
        <v>13</v>
      </c>
      <c r="L109" s="2">
        <f t="shared" si="13"/>
        <v>95.5</v>
      </c>
      <c r="M109" s="17">
        <f t="shared" si="14"/>
        <v>11.9375</v>
      </c>
      <c r="N109" s="12">
        <f t="shared" si="12"/>
        <v>79.58333333333334</v>
      </c>
      <c r="O109" s="12">
        <v>78.75</v>
      </c>
      <c r="P109" s="60">
        <f t="shared" si="15"/>
        <v>0.8333333333333428</v>
      </c>
    </row>
    <row r="110" spans="1:16" ht="12.75">
      <c r="A110" s="25" t="s">
        <v>130</v>
      </c>
      <c r="B110" s="39" t="s">
        <v>12</v>
      </c>
      <c r="C110" s="2">
        <v>12</v>
      </c>
      <c r="D110" s="2">
        <v>15</v>
      </c>
      <c r="E110" s="2">
        <v>14</v>
      </c>
      <c r="F110" s="10">
        <v>11</v>
      </c>
      <c r="G110" s="10">
        <v>11</v>
      </c>
      <c r="H110" s="10">
        <v>9</v>
      </c>
      <c r="I110" s="10">
        <v>12</v>
      </c>
      <c r="J110" s="10">
        <v>10</v>
      </c>
      <c r="K110" s="10">
        <v>11</v>
      </c>
      <c r="L110" s="2">
        <f t="shared" si="13"/>
        <v>91.5</v>
      </c>
      <c r="M110" s="17">
        <f t="shared" si="14"/>
        <v>11.4375</v>
      </c>
      <c r="N110" s="12">
        <f t="shared" si="12"/>
        <v>76.25</v>
      </c>
      <c r="O110" s="12">
        <v>75.41666666666667</v>
      </c>
      <c r="P110" s="60">
        <f t="shared" si="15"/>
        <v>0.8333333333333286</v>
      </c>
    </row>
    <row r="111" spans="1:16" ht="12.75">
      <c r="A111" s="15" t="s">
        <v>29</v>
      </c>
      <c r="B111" s="35" t="s">
        <v>12</v>
      </c>
      <c r="C111" s="10">
        <v>13</v>
      </c>
      <c r="D111" s="10">
        <v>15</v>
      </c>
      <c r="E111" s="10">
        <v>14</v>
      </c>
      <c r="F111" s="10">
        <v>13</v>
      </c>
      <c r="G111" s="10">
        <v>13</v>
      </c>
      <c r="H111" s="10">
        <v>12</v>
      </c>
      <c r="I111" s="10">
        <v>14</v>
      </c>
      <c r="J111" s="10">
        <v>13</v>
      </c>
      <c r="K111" s="10">
        <v>14</v>
      </c>
      <c r="L111" s="2">
        <f t="shared" si="13"/>
        <v>107</v>
      </c>
      <c r="M111" s="17">
        <f t="shared" si="14"/>
        <v>13.375</v>
      </c>
      <c r="N111" s="12">
        <f t="shared" si="12"/>
        <v>89.16666666666667</v>
      </c>
      <c r="O111" s="12">
        <v>88.75</v>
      </c>
      <c r="P111" s="60">
        <f t="shared" si="15"/>
        <v>0.4166666666666714</v>
      </c>
    </row>
    <row r="112" spans="1:16" ht="12.75">
      <c r="A112" s="15" t="s">
        <v>11</v>
      </c>
      <c r="B112" s="35" t="s">
        <v>12</v>
      </c>
      <c r="C112" s="10">
        <v>15</v>
      </c>
      <c r="D112" s="10">
        <v>15</v>
      </c>
      <c r="E112" s="10">
        <v>15</v>
      </c>
      <c r="F112" s="10">
        <v>14</v>
      </c>
      <c r="G112" s="10">
        <v>14</v>
      </c>
      <c r="H112" s="10">
        <v>15</v>
      </c>
      <c r="I112" s="10">
        <v>14</v>
      </c>
      <c r="J112" s="10">
        <v>14</v>
      </c>
      <c r="K112" s="10">
        <v>15</v>
      </c>
      <c r="L112" s="2">
        <f t="shared" si="13"/>
        <v>116</v>
      </c>
      <c r="M112" s="17">
        <f t="shared" si="14"/>
        <v>14.5</v>
      </c>
      <c r="N112" s="12">
        <f t="shared" si="12"/>
        <v>96.66666666666667</v>
      </c>
      <c r="O112" s="12">
        <v>96.66666666666667</v>
      </c>
      <c r="P112" s="60">
        <f t="shared" si="15"/>
        <v>0</v>
      </c>
    </row>
    <row r="113" spans="1:16" ht="12.75">
      <c r="A113" s="24" t="s">
        <v>61</v>
      </c>
      <c r="B113" s="35" t="s">
        <v>12</v>
      </c>
      <c r="C113" s="10">
        <v>12</v>
      </c>
      <c r="D113" s="10">
        <v>14</v>
      </c>
      <c r="E113" s="10">
        <v>12</v>
      </c>
      <c r="F113" s="10">
        <v>11</v>
      </c>
      <c r="G113" s="10">
        <v>10</v>
      </c>
      <c r="H113" s="10">
        <v>12</v>
      </c>
      <c r="I113" s="10">
        <v>13</v>
      </c>
      <c r="J113" s="10">
        <v>10</v>
      </c>
      <c r="K113" s="10">
        <v>14</v>
      </c>
      <c r="L113" s="10">
        <f t="shared" si="13"/>
        <v>95</v>
      </c>
      <c r="M113" s="11">
        <f t="shared" si="14"/>
        <v>11.875</v>
      </c>
      <c r="N113" s="50">
        <f t="shared" si="12"/>
        <v>79.16666666666667</v>
      </c>
      <c r="O113" s="50">
        <v>80</v>
      </c>
      <c r="P113" s="60">
        <f t="shared" si="15"/>
        <v>-0.8333333333333286</v>
      </c>
    </row>
    <row r="114" spans="1:16" ht="12.75">
      <c r="A114" s="24" t="s">
        <v>41</v>
      </c>
      <c r="B114" s="35" t="s">
        <v>12</v>
      </c>
      <c r="C114" s="2">
        <v>13</v>
      </c>
      <c r="D114" s="2">
        <v>13</v>
      </c>
      <c r="E114" s="2">
        <v>12</v>
      </c>
      <c r="F114" s="10">
        <v>12</v>
      </c>
      <c r="G114" s="10">
        <v>12</v>
      </c>
      <c r="H114" s="10">
        <v>12</v>
      </c>
      <c r="I114" s="10">
        <v>13</v>
      </c>
      <c r="J114" s="10">
        <v>12</v>
      </c>
      <c r="K114" s="10">
        <v>13</v>
      </c>
      <c r="L114" s="10">
        <f t="shared" si="13"/>
        <v>99</v>
      </c>
      <c r="M114" s="17">
        <f t="shared" si="14"/>
        <v>12.375</v>
      </c>
      <c r="N114" s="12">
        <f t="shared" si="12"/>
        <v>82.5</v>
      </c>
      <c r="O114" s="12">
        <v>85</v>
      </c>
      <c r="P114" s="60">
        <f t="shared" si="15"/>
        <v>-2.5</v>
      </c>
    </row>
    <row r="115" spans="1:16" ht="12.75">
      <c r="A115" s="25" t="s">
        <v>124</v>
      </c>
      <c r="B115" s="39" t="s">
        <v>12</v>
      </c>
      <c r="C115" s="10">
        <v>12</v>
      </c>
      <c r="D115" s="10">
        <v>14</v>
      </c>
      <c r="E115" s="10">
        <v>12</v>
      </c>
      <c r="F115" s="10">
        <v>10</v>
      </c>
      <c r="G115" s="10">
        <v>12</v>
      </c>
      <c r="H115" s="10">
        <v>13</v>
      </c>
      <c r="I115" s="10">
        <v>13</v>
      </c>
      <c r="J115" s="10">
        <v>14</v>
      </c>
      <c r="K115" s="10">
        <v>15</v>
      </c>
      <c r="L115" s="2">
        <f t="shared" si="13"/>
        <v>102</v>
      </c>
      <c r="M115" s="17">
        <f t="shared" si="14"/>
        <v>12.75</v>
      </c>
      <c r="N115" s="12">
        <f t="shared" si="12"/>
        <v>85</v>
      </c>
      <c r="O115" s="12">
        <v>87.5</v>
      </c>
      <c r="P115" s="60">
        <f t="shared" si="15"/>
        <v>-2.5</v>
      </c>
    </row>
    <row r="116" spans="1:16" ht="12.75">
      <c r="A116" s="25" t="s">
        <v>126</v>
      </c>
      <c r="B116" s="39" t="s">
        <v>12</v>
      </c>
      <c r="C116" s="2">
        <v>13</v>
      </c>
      <c r="D116" s="2">
        <v>12</v>
      </c>
      <c r="E116" s="2">
        <v>14</v>
      </c>
      <c r="F116" s="10">
        <v>13</v>
      </c>
      <c r="G116" s="10">
        <v>12</v>
      </c>
      <c r="H116" s="10">
        <v>13</v>
      </c>
      <c r="I116" s="10">
        <v>13</v>
      </c>
      <c r="J116" s="10">
        <v>14</v>
      </c>
      <c r="K116" s="10">
        <v>14</v>
      </c>
      <c r="L116" s="10">
        <f t="shared" si="13"/>
        <v>105.5</v>
      </c>
      <c r="M116" s="17">
        <f t="shared" si="14"/>
        <v>13.1875</v>
      </c>
      <c r="N116" s="12">
        <f t="shared" si="12"/>
        <v>87.91666666666667</v>
      </c>
      <c r="O116" s="12">
        <v>91.66666666666667</v>
      </c>
      <c r="P116" s="60">
        <f t="shared" si="15"/>
        <v>-3.75</v>
      </c>
    </row>
    <row r="117" spans="1:16" ht="12.75">
      <c r="A117" s="24" t="s">
        <v>52</v>
      </c>
      <c r="B117" s="35" t="s">
        <v>12</v>
      </c>
      <c r="C117" s="10">
        <v>12</v>
      </c>
      <c r="D117" s="10">
        <v>13</v>
      </c>
      <c r="E117" s="10">
        <v>10</v>
      </c>
      <c r="F117" s="10">
        <v>11</v>
      </c>
      <c r="G117" s="10">
        <v>12</v>
      </c>
      <c r="H117" s="10">
        <v>10</v>
      </c>
      <c r="I117" s="10">
        <v>12</v>
      </c>
      <c r="J117" s="10">
        <v>13</v>
      </c>
      <c r="K117" s="10">
        <v>14</v>
      </c>
      <c r="L117" s="2">
        <f t="shared" si="13"/>
        <v>94.5</v>
      </c>
      <c r="M117" s="17">
        <f t="shared" si="14"/>
        <v>11.8125</v>
      </c>
      <c r="N117" s="12">
        <f t="shared" si="12"/>
        <v>78.75</v>
      </c>
      <c r="O117" s="12">
        <v>82.5</v>
      </c>
      <c r="P117" s="60">
        <f t="shared" si="15"/>
        <v>-3.75</v>
      </c>
    </row>
    <row r="118" spans="1:16" ht="12.75">
      <c r="A118" s="27" t="s">
        <v>30</v>
      </c>
      <c r="B118" s="35" t="s">
        <v>12</v>
      </c>
      <c r="C118" s="10">
        <v>13</v>
      </c>
      <c r="D118" s="10">
        <v>15</v>
      </c>
      <c r="E118" s="10">
        <v>13</v>
      </c>
      <c r="F118" s="10">
        <v>14</v>
      </c>
      <c r="G118" s="10">
        <v>13</v>
      </c>
      <c r="H118" s="10">
        <v>10</v>
      </c>
      <c r="I118" s="10">
        <v>13</v>
      </c>
      <c r="J118" s="10">
        <v>11</v>
      </c>
      <c r="K118" s="10">
        <v>11</v>
      </c>
      <c r="L118" s="2">
        <f t="shared" si="13"/>
        <v>99</v>
      </c>
      <c r="M118" s="17">
        <f t="shared" si="14"/>
        <v>12.375</v>
      </c>
      <c r="N118" s="12">
        <f t="shared" si="12"/>
        <v>82.5</v>
      </c>
      <c r="O118" s="12">
        <v>88.33333333333334</v>
      </c>
      <c r="P118" s="60">
        <f t="shared" si="15"/>
        <v>-5.833333333333343</v>
      </c>
    </row>
    <row r="119" spans="1:16" ht="12.75">
      <c r="A119" s="15" t="s">
        <v>127</v>
      </c>
      <c r="B119" s="35" t="s">
        <v>12</v>
      </c>
      <c r="C119" s="10">
        <v>13</v>
      </c>
      <c r="D119" s="10">
        <v>14</v>
      </c>
      <c r="E119" s="10">
        <v>12</v>
      </c>
      <c r="F119" s="10">
        <v>11</v>
      </c>
      <c r="G119" s="10">
        <v>11</v>
      </c>
      <c r="H119" s="10">
        <v>12</v>
      </c>
      <c r="I119" s="10">
        <v>11</v>
      </c>
      <c r="J119" s="10">
        <v>12</v>
      </c>
      <c r="K119" s="10">
        <v>13</v>
      </c>
      <c r="L119" s="10">
        <f t="shared" si="13"/>
        <v>95.5</v>
      </c>
      <c r="M119" s="17">
        <f t="shared" si="14"/>
        <v>11.9375</v>
      </c>
      <c r="N119" s="12">
        <f t="shared" si="12"/>
        <v>79.58333333333334</v>
      </c>
      <c r="O119" s="12"/>
      <c r="P119" s="60"/>
    </row>
    <row r="120" spans="1:16" ht="12.75">
      <c r="A120" s="27" t="s">
        <v>129</v>
      </c>
      <c r="B120" s="35" t="s">
        <v>12</v>
      </c>
      <c r="C120" s="10">
        <v>12</v>
      </c>
      <c r="D120" s="10">
        <v>14</v>
      </c>
      <c r="E120" s="10">
        <v>13</v>
      </c>
      <c r="F120" s="10">
        <v>12</v>
      </c>
      <c r="G120" s="10">
        <v>12</v>
      </c>
      <c r="H120" s="10">
        <v>10</v>
      </c>
      <c r="I120" s="10">
        <v>10</v>
      </c>
      <c r="J120" s="10">
        <v>10</v>
      </c>
      <c r="K120" s="10">
        <v>14</v>
      </c>
      <c r="L120" s="10">
        <f t="shared" si="13"/>
        <v>94</v>
      </c>
      <c r="M120" s="17">
        <f t="shared" si="14"/>
        <v>11.75</v>
      </c>
      <c r="N120" s="12">
        <f t="shared" si="12"/>
        <v>78.33333333333334</v>
      </c>
      <c r="O120" s="12"/>
      <c r="P120" s="60"/>
    </row>
    <row r="121" spans="1:16" ht="12.75">
      <c r="A121" s="15" t="s">
        <v>132</v>
      </c>
      <c r="B121" s="58" t="s">
        <v>12</v>
      </c>
      <c r="C121" s="10">
        <v>12</v>
      </c>
      <c r="D121" s="10">
        <v>15</v>
      </c>
      <c r="E121" s="10">
        <v>13</v>
      </c>
      <c r="F121" s="10">
        <v>10</v>
      </c>
      <c r="G121" s="10">
        <v>8</v>
      </c>
      <c r="H121" s="10">
        <v>10</v>
      </c>
      <c r="I121" s="10">
        <v>10</v>
      </c>
      <c r="J121" s="10">
        <v>9</v>
      </c>
      <c r="K121" s="10">
        <v>13</v>
      </c>
      <c r="L121" s="10">
        <f t="shared" si="13"/>
        <v>86.5</v>
      </c>
      <c r="M121" s="11">
        <f t="shared" si="14"/>
        <v>10.8125</v>
      </c>
      <c r="N121" s="11">
        <f t="shared" si="12"/>
        <v>72.08333333333334</v>
      </c>
      <c r="O121" s="29"/>
      <c r="P121" s="61"/>
    </row>
    <row r="122" spans="1:16" ht="12.75">
      <c r="A122" s="18"/>
      <c r="B122" s="19"/>
      <c r="M122" s="11"/>
      <c r="N122" s="11"/>
      <c r="O122" s="29"/>
      <c r="P122" s="11"/>
    </row>
    <row r="123" spans="1:16" ht="12.75">
      <c r="A123" s="22"/>
      <c r="B123" s="23"/>
      <c r="M123" s="11"/>
      <c r="N123" s="11"/>
      <c r="O123" s="29"/>
      <c r="P123" s="11"/>
    </row>
    <row r="124" spans="1:16" ht="12.75">
      <c r="A124" s="25"/>
      <c r="B124" s="26"/>
      <c r="M124" s="11"/>
      <c r="N124" s="11"/>
      <c r="O124" s="29"/>
      <c r="P124" s="11"/>
    </row>
    <row r="125" spans="1:16" ht="12.75">
      <c r="A125" s="18"/>
      <c r="B125" s="19"/>
      <c r="M125" s="11"/>
      <c r="N125" s="11"/>
      <c r="O125" s="29"/>
      <c r="P125" s="11"/>
    </row>
    <row r="126" spans="1:16" ht="12.75">
      <c r="A126" s="31"/>
      <c r="M126" s="11"/>
      <c r="N126" s="11"/>
      <c r="O126" s="29"/>
      <c r="P126" s="11"/>
    </row>
    <row r="127" spans="1:16" ht="12.75">
      <c r="A127" s="24"/>
      <c r="B127" s="28"/>
      <c r="M127" s="11"/>
      <c r="N127" s="11"/>
      <c r="O127" s="29"/>
      <c r="P127" s="11"/>
    </row>
    <row r="128" spans="13:16" ht="12.75">
      <c r="M128" s="11"/>
      <c r="N128" s="11"/>
      <c r="O128" s="29"/>
      <c r="P128" s="11"/>
    </row>
    <row r="129" spans="1:16" ht="12.75">
      <c r="A129" s="25"/>
      <c r="B129" s="26"/>
      <c r="M129" s="11"/>
      <c r="N129" s="11"/>
      <c r="O129" s="29"/>
      <c r="P129" s="11"/>
    </row>
    <row r="130" spans="1:16" ht="12.75">
      <c r="A130" s="24"/>
      <c r="B130" s="28"/>
      <c r="M130" s="11"/>
      <c r="N130" s="11"/>
      <c r="O130" s="29"/>
      <c r="P130" s="11"/>
    </row>
    <row r="131" spans="13:16" ht="12.75">
      <c r="M131" s="11"/>
      <c r="N131" s="11"/>
      <c r="O131" s="29"/>
      <c r="P131" s="11"/>
    </row>
    <row r="132" spans="1:16" ht="12.75">
      <c r="A132" s="22"/>
      <c r="B132" s="23"/>
      <c r="M132" s="11"/>
      <c r="N132" s="11"/>
      <c r="O132" s="29"/>
      <c r="P132" s="11"/>
    </row>
    <row r="133" spans="1:16" ht="12.75">
      <c r="A133" s="25"/>
      <c r="B133" s="26"/>
      <c r="M133" s="11"/>
      <c r="N133" s="11"/>
      <c r="O133" s="29"/>
      <c r="P133" s="11"/>
    </row>
    <row r="134" spans="1:16" ht="12.75">
      <c r="A134" s="24"/>
      <c r="B134" s="28"/>
      <c r="M134" s="11"/>
      <c r="N134" s="11"/>
      <c r="O134" s="29"/>
      <c r="P134" s="11"/>
    </row>
    <row r="135" spans="1:16" ht="12.75">
      <c r="A135" s="24"/>
      <c r="B135" s="28"/>
      <c r="M135" s="11"/>
      <c r="N135" s="11"/>
      <c r="O135" s="29"/>
      <c r="P135" s="11"/>
    </row>
    <row r="136" spans="1:16" ht="12.75">
      <c r="A136" s="22"/>
      <c r="B136" s="23"/>
      <c r="M136" s="11"/>
      <c r="N136" s="11"/>
      <c r="O136" s="29"/>
      <c r="P136" s="11"/>
    </row>
    <row r="137" spans="1:16" ht="12.75">
      <c r="A137" s="15"/>
      <c r="B137" s="16"/>
      <c r="M137" s="11"/>
      <c r="N137" s="11"/>
      <c r="O137" s="29"/>
      <c r="P137" s="11"/>
    </row>
    <row r="138" spans="1:16" ht="12.75">
      <c r="A138" s="18"/>
      <c r="B138" s="19"/>
      <c r="M138" s="11"/>
      <c r="N138" s="11"/>
      <c r="O138" s="29"/>
      <c r="P138" s="11"/>
    </row>
    <row r="139" spans="1:16" ht="12.75">
      <c r="A139" s="25"/>
      <c r="B139" s="26"/>
      <c r="M139" s="11"/>
      <c r="N139" s="11"/>
      <c r="O139" s="29"/>
      <c r="P139" s="11"/>
    </row>
    <row r="140" spans="1:16" ht="12.75">
      <c r="A140" s="24"/>
      <c r="B140" s="28"/>
      <c r="M140" s="11"/>
      <c r="N140" s="11"/>
      <c r="O140" s="29"/>
      <c r="P140" s="11"/>
    </row>
    <row r="141" spans="1:16" ht="12.75">
      <c r="A141" s="18"/>
      <c r="B141" s="19"/>
      <c r="M141" s="11"/>
      <c r="N141" s="11"/>
      <c r="O141" s="29"/>
      <c r="P141" s="11"/>
    </row>
    <row r="142" spans="1:16" ht="12.75">
      <c r="A142" s="24"/>
      <c r="B142" s="28"/>
      <c r="M142" s="11"/>
      <c r="N142" s="11"/>
      <c r="O142" s="29"/>
      <c r="P142" s="11"/>
    </row>
    <row r="143" spans="13:16" ht="12.75">
      <c r="M143" s="11"/>
      <c r="N143" s="11"/>
      <c r="O143" s="29"/>
      <c r="P143" s="11"/>
    </row>
    <row r="144" spans="1:16" ht="12.75">
      <c r="A144" s="18"/>
      <c r="B144" s="19"/>
      <c r="M144" s="11"/>
      <c r="N144" s="11"/>
      <c r="O144" s="29"/>
      <c r="P144" s="11"/>
    </row>
    <row r="145" spans="1:16" ht="12.75">
      <c r="A145" s="24"/>
      <c r="B145" s="28"/>
      <c r="M145" s="11"/>
      <c r="N145" s="11"/>
      <c r="O145" s="29"/>
      <c r="P145" s="11"/>
    </row>
    <row r="146" spans="13:16" ht="12.75">
      <c r="M146" s="11"/>
      <c r="N146" s="11"/>
      <c r="O146" s="29"/>
      <c r="P146" s="11"/>
    </row>
    <row r="147" spans="1:16" ht="12.75">
      <c r="A147" s="18"/>
      <c r="B147" s="19"/>
      <c r="M147" s="11"/>
      <c r="N147" s="11"/>
      <c r="O147" s="29"/>
      <c r="P147" s="11"/>
    </row>
    <row r="148" spans="1:16" ht="12.75">
      <c r="A148" s="18"/>
      <c r="B148" s="19"/>
      <c r="M148" s="11"/>
      <c r="N148" s="11"/>
      <c r="O148" s="29"/>
      <c r="P148" s="11"/>
    </row>
    <row r="149" spans="1:16" ht="12.75">
      <c r="A149" s="22"/>
      <c r="B149" s="23"/>
      <c r="M149" s="11"/>
      <c r="N149" s="11"/>
      <c r="O149" s="29"/>
      <c r="P149" s="11"/>
    </row>
    <row r="150" spans="1:16" ht="12.75">
      <c r="A150" s="24"/>
      <c r="B150" s="28"/>
      <c r="M150" s="11"/>
      <c r="N150" s="11"/>
      <c r="O150" s="29"/>
      <c r="P150" s="11"/>
    </row>
  </sheetData>
  <printOptions/>
  <pageMargins left="0.7083333333333334" right="0.7875" top="1.0236111111111112" bottom="0.9840277777777778" header="0.5118055555555556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Indizes nach Differenzen 
zum Vorjahr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Keller</cp:lastModifiedBy>
  <cp:lastPrinted>2008-07-28T08:16:57Z</cp:lastPrinted>
  <dcterms:created xsi:type="dcterms:W3CDTF">2008-07-11T07:18:48Z</dcterms:created>
  <dcterms:modified xsi:type="dcterms:W3CDTF">2008-08-08T08:02:36Z</dcterms:modified>
  <cp:category/>
  <cp:version/>
  <cp:contentType/>
  <cp:contentStatus/>
</cp:coreProperties>
</file>